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Assessment sheet" sheetId="4" r:id="rId1"/>
    <sheet name="Data" sheetId="1" r:id="rId2"/>
    <sheet name="Potentials" sheetId="3" r:id="rId3"/>
  </sheets>
  <definedNames>
    <definedName name="_xlnm._FilterDatabase" localSheetId="1" hidden="1">Data!$B$4:$V$29</definedName>
    <definedName name="_xlnm._FilterDatabase" localSheetId="2" hidden="1">Potentials!$B$10:$H$25</definedName>
    <definedName name="_xlnm.Print_Area" localSheetId="0">'Assessment sheet'!$A$1:$I$40</definedName>
  </definedNames>
  <calcPr calcId="162913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 l="1"/>
  <c r="J12" i="3"/>
  <c r="I12" i="3"/>
  <c r="H12" i="3"/>
  <c r="K11" i="3"/>
  <c r="J11" i="3"/>
  <c r="I11" i="3"/>
  <c r="H11" i="3"/>
  <c r="L45" i="1" l="1"/>
  <c r="K45" i="1"/>
  <c r="J45" i="1"/>
  <c r="I45" i="1"/>
  <c r="H45" i="1"/>
  <c r="G45" i="1"/>
  <c r="L44" i="1"/>
  <c r="K44" i="1"/>
  <c r="J44" i="1"/>
  <c r="I44" i="1"/>
  <c r="H44" i="1"/>
  <c r="G44" i="1"/>
  <c r="L43" i="1"/>
  <c r="K43" i="1"/>
  <c r="J43" i="1"/>
  <c r="I43" i="1"/>
  <c r="H43" i="1"/>
  <c r="G43" i="1"/>
  <c r="L42" i="1"/>
  <c r="K42" i="1"/>
  <c r="J42" i="1"/>
  <c r="I42" i="1"/>
  <c r="H42" i="1"/>
  <c r="G42" i="1"/>
  <c r="L41" i="1"/>
  <c r="K41" i="1"/>
  <c r="J41" i="1"/>
  <c r="I41" i="1"/>
  <c r="H41" i="1"/>
  <c r="G41" i="1"/>
  <c r="L40" i="1"/>
  <c r="K40" i="1"/>
  <c r="J40" i="1"/>
  <c r="I40" i="1"/>
  <c r="H40" i="1"/>
  <c r="G40" i="1"/>
  <c r="L39" i="1"/>
  <c r="K39" i="1"/>
  <c r="J39" i="1"/>
  <c r="I39" i="1"/>
  <c r="H39" i="1"/>
  <c r="G39" i="1"/>
  <c r="L38" i="1"/>
  <c r="K38" i="1"/>
  <c r="J38" i="1"/>
  <c r="I38" i="1"/>
  <c r="H38" i="1"/>
  <c r="G38" i="1"/>
  <c r="L37" i="1"/>
  <c r="K37" i="1"/>
  <c r="J37" i="1"/>
  <c r="I37" i="1"/>
  <c r="H37" i="1"/>
  <c r="G37" i="1"/>
  <c r="L36" i="1"/>
  <c r="K36" i="1"/>
  <c r="J36" i="1"/>
  <c r="I36" i="1"/>
  <c r="H36" i="1"/>
  <c r="G36" i="1"/>
  <c r="L35" i="1"/>
  <c r="K35" i="1"/>
  <c r="J35" i="1"/>
  <c r="I35" i="1"/>
  <c r="H35" i="1"/>
  <c r="G35" i="1"/>
  <c r="L34" i="1"/>
  <c r="K34" i="1"/>
  <c r="J34" i="1"/>
  <c r="I34" i="1"/>
  <c r="H34" i="1"/>
  <c r="G34" i="1"/>
  <c r="L33" i="1"/>
  <c r="K33" i="1"/>
  <c r="J33" i="1"/>
  <c r="I33" i="1"/>
  <c r="H33" i="1"/>
  <c r="G33" i="1"/>
  <c r="L32" i="1"/>
  <c r="K32" i="1"/>
  <c r="J32" i="1"/>
  <c r="I32" i="1"/>
  <c r="H32" i="1"/>
  <c r="G32" i="1"/>
  <c r="L31" i="1"/>
  <c r="K31" i="1"/>
  <c r="J31" i="1"/>
  <c r="I31" i="1"/>
  <c r="H31" i="1"/>
  <c r="G31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</calcChain>
</file>

<file path=xl/sharedStrings.xml><?xml version="1.0" encoding="utf-8"?>
<sst xmlns="http://schemas.openxmlformats.org/spreadsheetml/2006/main" count="194" uniqueCount="109">
  <si>
    <t>average</t>
  </si>
  <si>
    <t>median</t>
  </si>
  <si>
    <t>#Q1</t>
  </si>
  <si>
    <t>#Q2</t>
  </si>
  <si>
    <t>#Q3</t>
  </si>
  <si>
    <t>#Q4</t>
  </si>
  <si>
    <t>#Q5</t>
  </si>
  <si>
    <t>#Q6</t>
  </si>
  <si>
    <t>standard
deviation</t>
  </si>
  <si>
    <t>use phase</t>
  </si>
  <si>
    <t>transportation</t>
  </si>
  <si>
    <t>insertion</t>
  </si>
  <si>
    <t>pretreatment</t>
  </si>
  <si>
    <t>urban-dense</t>
  </si>
  <si>
    <t>urban</t>
  </si>
  <si>
    <t>rural-dense</t>
  </si>
  <si>
    <t>rural</t>
  </si>
  <si>
    <t>WEEE</t>
  </si>
  <si>
    <t>Used furniture</t>
  </si>
  <si>
    <t>Leisure goods</t>
  </si>
  <si>
    <t>TOTAL</t>
  </si>
  <si>
    <t>confidence
interval
(α = 0.05)</t>
  </si>
  <si>
    <t>storage
conditions</t>
  </si>
  <si>
    <t>WASTE
STREAM</t>
  </si>
  <si>
    <t>MUNICIPALITY
CLASS</t>
  </si>
  <si>
    <t>sum</t>
  </si>
  <si>
    <t>Weight (kg)</t>
  </si>
  <si>
    <t>Quality (Q1-Q6)</t>
  </si>
  <si>
    <t># assessed</t>
  </si>
  <si>
    <t>Status Quo</t>
  </si>
  <si>
    <t>Tier I</t>
  </si>
  <si>
    <t>Tier II</t>
  </si>
  <si>
    <t>Tier III</t>
  </si>
  <si>
    <t>inapt</t>
  </si>
  <si>
    <t>from secondary data</t>
  </si>
  <si>
    <t>from data collection (weight %)</t>
  </si>
  <si>
    <t>Total (tons)</t>
  </si>
  <si>
    <t>projection (tons)</t>
  </si>
  <si>
    <t>of Tier II:</t>
  </si>
  <si>
    <t>≙</t>
  </si>
  <si>
    <t>Status
Quo</t>
  </si>
  <si>
    <t>R1:
Transport</t>
  </si>
  <si>
    <t>R2:
Insertion</t>
  </si>
  <si>
    <t>R3:
Storage
conditions</t>
  </si>
  <si>
    <t>R4:
Pretreatment</t>
  </si>
  <si>
    <t>Causes for damages</t>
  </si>
  <si>
    <t>Collection point</t>
  </si>
  <si>
    <t>City</t>
  </si>
  <si>
    <t>Address</t>
  </si>
  <si>
    <t>Municipality</t>
  </si>
  <si>
    <t>Date</t>
  </si>
  <si>
    <t>from:</t>
  </si>
  <si>
    <t>to:</t>
  </si>
  <si>
    <t>Arrival</t>
  </si>
  <si>
    <t>Visitors per day</t>
  </si>
  <si>
    <t>Last emptying</t>
  </si>
  <si>
    <t>Departure</t>
  </si>
  <si>
    <t>Employees</t>
  </si>
  <si>
    <t>Further treatment</t>
  </si>
  <si>
    <t>Duration</t>
  </si>
  <si>
    <t>Capacity</t>
  </si>
  <si>
    <t>Pick up system</t>
  </si>
  <si>
    <t>Travel Time</t>
  </si>
  <si>
    <t>Opening hours</t>
  </si>
  <si>
    <t># Persons</t>
  </si>
  <si>
    <t># total goods</t>
  </si>
  <si>
    <t>Comments</t>
  </si>
  <si>
    <t>Designation</t>
  </si>
  <si>
    <t>Quality</t>
  </si>
  <si>
    <t>Quality detail</t>
  </si>
  <si>
    <t>Damage cause</t>
  </si>
  <si>
    <t>Damage detail</t>
  </si>
  <si>
    <t>Age</t>
  </si>
  <si>
    <t>Weight</t>
  </si>
  <si>
    <t>Comment</t>
  </si>
  <si>
    <t>Waste stream</t>
  </si>
  <si>
    <t>Mon</t>
  </si>
  <si>
    <t>Tue</t>
  </si>
  <si>
    <t>Wed</t>
  </si>
  <si>
    <t>Thu</t>
  </si>
  <si>
    <t>Fri</t>
  </si>
  <si>
    <t>Sat</t>
  </si>
  <si>
    <t>small WEEE</t>
  </si>
  <si>
    <t>large WEEE</t>
  </si>
  <si>
    <t>13.96 - 15.07</t>
  </si>
  <si>
    <t>12.80 - 14.66</t>
  </si>
  <si>
    <t>13.74 - 16.24</t>
  </si>
  <si>
    <t>12.86 - 15.24</t>
  </si>
  <si>
    <t>14.49 - 16.79</t>
  </si>
  <si>
    <t>10.22 - 12.38</t>
  </si>
  <si>
    <t>8.56 - 11.18</t>
  </si>
  <si>
    <t>7.68 - 10.65</t>
  </si>
  <si>
    <t>11.04 - 16.54</t>
  </si>
  <si>
    <t>10.09 - 16.13</t>
  </si>
  <si>
    <t>7.44 - 9.50</t>
  </si>
  <si>
    <t>5.83 - 10.25</t>
  </si>
  <si>
    <t>7.72 - 13.26</t>
  </si>
  <si>
    <t>8.44 - 11.84</t>
  </si>
  <si>
    <t>4.13 - 7.03</t>
  </si>
  <si>
    <t>6.13 - 6.95</t>
  </si>
  <si>
    <t>6.39 - 7.63</t>
  </si>
  <si>
    <t>5.09 - 6.05</t>
  </si>
  <si>
    <t>6.63 - 7.85</t>
  </si>
  <si>
    <t>34.42 - 38.52</t>
  </si>
  <si>
    <t>37.08 - 41.72</t>
  </si>
  <si>
    <t>34.24 - 39.60</t>
  </si>
  <si>
    <t>37.54 - 41.61</t>
  </si>
  <si>
    <t>36.75 - 39.06</t>
  </si>
  <si>
    <t>6.30 - 6.82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</si>
</sst>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9" fontId="2" fillId="2" borderId="0" xfId="1" applyFont="1" applyFill="1"/>
    <xf numFmtId="9" fontId="2" fillId="2" borderId="0" xfId="1" applyFont="1" applyFill="1" applyBorder="1"/>
    <xf numFmtId="9" fontId="2" fillId="2" borderId="4" xfId="1" applyFont="1" applyFill="1" applyBorder="1"/>
    <xf numFmtId="2" fontId="2" fillId="2" borderId="0" xfId="0" applyNumberFormat="1" applyFont="1" applyFill="1" applyBorder="1"/>
    <xf numFmtId="2" fontId="2" fillId="2" borderId="7" xfId="0" applyNumberFormat="1" applyFont="1" applyFill="1" applyBorder="1"/>
    <xf numFmtId="2" fontId="2" fillId="2" borderId="4" xfId="0" applyNumberFormat="1" applyFont="1" applyFill="1" applyBorder="1"/>
    <xf numFmtId="2" fontId="2" fillId="2" borderId="6" xfId="0" applyNumberFormat="1" applyFont="1" applyFill="1" applyBorder="1"/>
    <xf numFmtId="1" fontId="2" fillId="2" borderId="0" xfId="0" applyNumberFormat="1" applyFont="1" applyFill="1" applyBorder="1"/>
    <xf numFmtId="0" fontId="2" fillId="2" borderId="5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164" fontId="2" fillId="2" borderId="1" xfId="1" applyNumberFormat="1" applyFont="1" applyFill="1" applyBorder="1"/>
    <xf numFmtId="164" fontId="2" fillId="2" borderId="4" xfId="1" applyNumberFormat="1" applyFont="1" applyFill="1" applyBorder="1"/>
    <xf numFmtId="164" fontId="2" fillId="2" borderId="6" xfId="1" applyNumberFormat="1" applyFont="1" applyFill="1" applyBorder="1"/>
    <xf numFmtId="10" fontId="2" fillId="2" borderId="1" xfId="1" applyNumberFormat="1" applyFont="1" applyFill="1" applyBorder="1"/>
    <xf numFmtId="10" fontId="2" fillId="2" borderId="2" xfId="1" applyNumberFormat="1" applyFont="1" applyFill="1" applyBorder="1"/>
    <xf numFmtId="10" fontId="2" fillId="2" borderId="3" xfId="1" applyNumberFormat="1" applyFont="1" applyFill="1" applyBorder="1"/>
    <xf numFmtId="10" fontId="2" fillId="2" borderId="4" xfId="1" applyNumberFormat="1" applyFont="1" applyFill="1" applyBorder="1"/>
    <xf numFmtId="10" fontId="2" fillId="2" borderId="0" xfId="1" applyNumberFormat="1" applyFont="1" applyFill="1" applyBorder="1"/>
    <xf numFmtId="10" fontId="2" fillId="2" borderId="5" xfId="1" applyNumberFormat="1" applyFont="1" applyFill="1" applyBorder="1"/>
    <xf numFmtId="10" fontId="2" fillId="2" borderId="6" xfId="1" applyNumberFormat="1" applyFont="1" applyFill="1" applyBorder="1"/>
    <xf numFmtId="10" fontId="2" fillId="2" borderId="7" xfId="1" applyNumberFormat="1" applyFont="1" applyFill="1" applyBorder="1"/>
    <xf numFmtId="10" fontId="2" fillId="2" borderId="8" xfId="1" applyNumberFormat="1" applyFont="1" applyFill="1" applyBorder="1"/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164" fontId="2" fillId="2" borderId="0" xfId="1" applyNumberFormat="1" applyFont="1" applyFill="1" applyBorder="1"/>
    <xf numFmtId="164" fontId="2" fillId="2" borderId="5" xfId="1" applyNumberFormat="1" applyFont="1" applyFill="1" applyBorder="1"/>
    <xf numFmtId="164" fontId="2" fillId="2" borderId="7" xfId="1" applyNumberFormat="1" applyFont="1" applyFill="1" applyBorder="1"/>
    <xf numFmtId="164" fontId="2" fillId="2" borderId="8" xfId="1" applyNumberFormat="1" applyFont="1" applyFill="1" applyBorder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textRotation="90"/>
    </xf>
    <xf numFmtId="0" fontId="3" fillId="2" borderId="0" xfId="0" applyFont="1" applyFill="1" applyBorder="1" applyAlignment="1">
      <alignment textRotation="90" wrapText="1"/>
    </xf>
    <xf numFmtId="0" fontId="4" fillId="2" borderId="0" xfId="0" applyFont="1" applyFill="1" applyBorder="1" applyAlignment="1">
      <alignment textRotation="90" wrapText="1"/>
    </xf>
    <xf numFmtId="3" fontId="2" fillId="2" borderId="0" xfId="0" applyNumberFormat="1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3" fontId="2" fillId="2" borderId="1" xfId="0" applyNumberFormat="1" applyFont="1" applyFill="1" applyBorder="1"/>
    <xf numFmtId="3" fontId="2" fillId="2" borderId="4" xfId="0" applyNumberFormat="1" applyFont="1" applyFill="1" applyBorder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5" xfId="0" applyNumberFormat="1" applyFont="1" applyFill="1" applyBorder="1"/>
    <xf numFmtId="0" fontId="2" fillId="2" borderId="6" xfId="0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wrapText="1"/>
    </xf>
    <xf numFmtId="164" fontId="2" fillId="2" borderId="0" xfId="1" applyNumberFormat="1" applyFont="1" applyFill="1" applyBorder="1" applyAlignment="1">
      <alignment horizontal="right"/>
    </xf>
    <xf numFmtId="164" fontId="2" fillId="2" borderId="7" xfId="1" applyNumberFormat="1" applyFont="1" applyFill="1" applyBorder="1" applyAlignment="1">
      <alignment horizontal="right"/>
    </xf>
    <xf numFmtId="164" fontId="2" fillId="2" borderId="0" xfId="1" applyNumberFormat="1" applyFont="1" applyFill="1"/>
    <xf numFmtId="0" fontId="2" fillId="2" borderId="18" xfId="0" applyFont="1" applyFill="1" applyBorder="1"/>
    <xf numFmtId="0" fontId="2" fillId="2" borderId="19" xfId="0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20" xfId="0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2" fontId="2" fillId="2" borderId="22" xfId="0" applyNumberFormat="1" applyFont="1" applyFill="1" applyBorder="1"/>
    <xf numFmtId="2" fontId="2" fillId="2" borderId="23" xfId="0" applyNumberFormat="1" applyFont="1" applyFill="1" applyBorder="1"/>
    <xf numFmtId="0" fontId="2" fillId="2" borderId="24" xfId="0" applyFont="1" applyFill="1" applyBorder="1" applyAlignment="1">
      <alignment horizontal="right"/>
    </xf>
    <xf numFmtId="164" fontId="2" fillId="2" borderId="20" xfId="1" applyNumberFormat="1" applyFont="1" applyFill="1" applyBorder="1"/>
    <xf numFmtId="164" fontId="2" fillId="2" borderId="18" xfId="1" applyNumberFormat="1" applyFont="1" applyFill="1" applyBorder="1"/>
    <xf numFmtId="164" fontId="2" fillId="2" borderId="19" xfId="1" applyNumberFormat="1" applyFont="1" applyFill="1" applyBorder="1"/>
    <xf numFmtId="164" fontId="2" fillId="2" borderId="24" xfId="1" applyNumberFormat="1" applyFont="1" applyFill="1" applyBorder="1"/>
    <xf numFmtId="164" fontId="2" fillId="2" borderId="22" xfId="1" applyNumberFormat="1" applyFont="1" applyFill="1" applyBorder="1"/>
    <xf numFmtId="164" fontId="2" fillId="2" borderId="23" xfId="1" applyNumberFormat="1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3" fontId="2" fillId="2" borderId="19" xfId="0" applyNumberFormat="1" applyFont="1" applyFill="1" applyBorder="1"/>
    <xf numFmtId="3" fontId="2" fillId="2" borderId="20" xfId="0" applyNumberFormat="1" applyFont="1" applyFill="1" applyBorder="1"/>
    <xf numFmtId="3" fontId="2" fillId="2" borderId="23" xfId="0" applyNumberFormat="1" applyFont="1" applyFill="1" applyBorder="1"/>
    <xf numFmtId="3" fontId="2" fillId="2" borderId="24" xfId="0" applyNumberFormat="1" applyFon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10" fontId="5" fillId="3" borderId="7" xfId="1" applyNumberFormat="1" applyFont="1" applyFill="1" applyBorder="1"/>
    <xf numFmtId="3" fontId="5" fillId="3" borderId="2" xfId="0" applyNumberFormat="1" applyFont="1" applyFill="1" applyBorder="1"/>
    <xf numFmtId="3" fontId="5" fillId="3" borderId="0" xfId="0" applyNumberFormat="1" applyFont="1" applyFill="1" applyBorder="1"/>
    <xf numFmtId="3" fontId="2" fillId="2" borderId="1" xfId="1" applyNumberFormat="1" applyFont="1" applyFill="1" applyBorder="1"/>
    <xf numFmtId="3" fontId="2" fillId="2" borderId="2" xfId="1" applyNumberFormat="1" applyFont="1" applyFill="1" applyBorder="1" applyAlignment="1">
      <alignment horizontal="right"/>
    </xf>
    <xf numFmtId="3" fontId="2" fillId="2" borderId="2" xfId="1" applyNumberFormat="1" applyFont="1" applyFill="1" applyBorder="1"/>
    <xf numFmtId="3" fontId="2" fillId="2" borderId="3" xfId="1" applyNumberFormat="1" applyFont="1" applyFill="1" applyBorder="1"/>
    <xf numFmtId="3" fontId="2" fillId="2" borderId="4" xfId="1" applyNumberFormat="1" applyFont="1" applyFill="1" applyBorder="1"/>
    <xf numFmtId="3" fontId="2" fillId="2" borderId="0" xfId="1" applyNumberFormat="1" applyFont="1" applyFill="1" applyBorder="1" applyAlignment="1">
      <alignment horizontal="right"/>
    </xf>
    <xf numFmtId="3" fontId="2" fillId="2" borderId="0" xfId="1" applyNumberFormat="1" applyFont="1" applyFill="1" applyBorder="1"/>
    <xf numFmtId="3" fontId="2" fillId="2" borderId="5" xfId="1" applyNumberFormat="1" applyFont="1" applyFill="1" applyBorder="1"/>
    <xf numFmtId="0" fontId="2" fillId="2" borderId="21" xfId="0" applyFont="1" applyFill="1" applyBorder="1"/>
    <xf numFmtId="0" fontId="2" fillId="2" borderId="13" xfId="0" applyFont="1" applyFill="1" applyBorder="1"/>
    <xf numFmtId="0" fontId="2" fillId="2" borderId="25" xfId="0" applyFont="1" applyFill="1" applyBorder="1"/>
    <xf numFmtId="0" fontId="2" fillId="2" borderId="14" xfId="0" applyFont="1" applyFill="1" applyBorder="1"/>
    <xf numFmtId="9" fontId="2" fillId="2" borderId="5" xfId="1" applyFont="1" applyFill="1" applyBorder="1"/>
    <xf numFmtId="0" fontId="0" fillId="2" borderId="0" xfId="0" applyFill="1"/>
    <xf numFmtId="0" fontId="0" fillId="2" borderId="29" xfId="0" applyFill="1" applyBorder="1"/>
    <xf numFmtId="0" fontId="0" fillId="2" borderId="33" xfId="0" applyFill="1" applyBorder="1"/>
    <xf numFmtId="0" fontId="0" fillId="2" borderId="27" xfId="0" applyFill="1" applyBorder="1" applyAlignment="1">
      <alignment horizontal="center"/>
    </xf>
    <xf numFmtId="0" fontId="0" fillId="2" borderId="27" xfId="0" applyFill="1" applyBorder="1"/>
    <xf numFmtId="0" fontId="0" fillId="2" borderId="27" xfId="0" applyFill="1" applyBorder="1" applyAlignment="1">
      <alignment horizontal="right" indent="1"/>
    </xf>
    <xf numFmtId="0" fontId="0" fillId="2" borderId="35" xfId="0" applyFill="1" applyBorder="1" applyAlignment="1"/>
    <xf numFmtId="0" fontId="0" fillId="2" borderId="36" xfId="0" applyFill="1" applyBorder="1" applyAlignment="1"/>
    <xf numFmtId="0" fontId="0" fillId="2" borderId="0" xfId="0" applyFill="1" applyBorder="1" applyAlignment="1">
      <alignment horizontal="right" indent="1"/>
    </xf>
    <xf numFmtId="0" fontId="0" fillId="2" borderId="38" xfId="0" applyFill="1" applyBorder="1"/>
    <xf numFmtId="0" fontId="0" fillId="2" borderId="0" xfId="0" applyFill="1" applyBorder="1"/>
    <xf numFmtId="0" fontId="0" fillId="2" borderId="39" xfId="0" applyFill="1" applyBorder="1" applyAlignment="1"/>
    <xf numFmtId="0" fontId="0" fillId="2" borderId="40" xfId="0" applyFill="1" applyBorder="1" applyAlignment="1"/>
    <xf numFmtId="0" fontId="0" fillId="2" borderId="41" xfId="0" applyFill="1" applyBorder="1"/>
    <xf numFmtId="0" fontId="0" fillId="2" borderId="0" xfId="0" applyFill="1" applyBorder="1" applyAlignment="1"/>
    <xf numFmtId="0" fontId="0" fillId="2" borderId="42" xfId="0" applyFill="1" applyBorder="1" applyAlignment="1"/>
    <xf numFmtId="0" fontId="0" fillId="2" borderId="43" xfId="0" applyFill="1" applyBorder="1" applyAlignment="1"/>
    <xf numFmtId="0" fontId="0" fillId="2" borderId="37" xfId="0" applyFill="1" applyBorder="1"/>
    <xf numFmtId="0" fontId="0" fillId="2" borderId="37" xfId="0" applyFill="1" applyBorder="1" applyAlignment="1"/>
    <xf numFmtId="0" fontId="0" fillId="2" borderId="45" xfId="0" applyFill="1" applyBorder="1" applyAlignment="1"/>
    <xf numFmtId="0" fontId="0" fillId="2" borderId="45" xfId="0" applyFill="1" applyBorder="1"/>
    <xf numFmtId="0" fontId="0" fillId="2" borderId="46" xfId="0" applyFill="1" applyBorder="1" applyAlignment="1"/>
    <xf numFmtId="0" fontId="0" fillId="2" borderId="47" xfId="0" applyFill="1" applyBorder="1" applyAlignment="1">
      <alignment horizontal="right" indent="1"/>
    </xf>
    <xf numFmtId="0" fontId="0" fillId="2" borderId="31" xfId="0" applyFill="1" applyBorder="1"/>
    <xf numFmtId="0" fontId="0" fillId="2" borderId="32" xfId="0" applyFill="1" applyBorder="1"/>
    <xf numFmtId="0" fontId="0" fillId="2" borderId="23" xfId="0" applyFill="1" applyBorder="1"/>
    <xf numFmtId="0" fontId="0" fillId="2" borderId="48" xfId="0" applyFill="1" applyBorder="1" applyAlignment="1">
      <alignment horizontal="right" indent="1"/>
    </xf>
    <xf numFmtId="0" fontId="0" fillId="2" borderId="23" xfId="0" applyFill="1" applyBorder="1" applyAlignment="1">
      <alignment horizontal="right" indent="1"/>
    </xf>
    <xf numFmtId="0" fontId="7" fillId="4" borderId="48" xfId="0" applyFont="1" applyFill="1" applyBorder="1"/>
    <xf numFmtId="0" fontId="7" fillId="4" borderId="32" xfId="0" applyFont="1" applyFill="1" applyBorder="1"/>
    <xf numFmtId="0" fontId="7" fillId="4" borderId="29" xfId="0" applyFont="1" applyFill="1" applyBorder="1" applyAlignment="1"/>
    <xf numFmtId="0" fontId="0" fillId="2" borderId="50" xfId="0" applyFill="1" applyBorder="1"/>
    <xf numFmtId="0" fontId="0" fillId="2" borderId="50" xfId="0" applyFill="1" applyBorder="1" applyAlignment="1"/>
    <xf numFmtId="0" fontId="0" fillId="2" borderId="52" xfId="0" applyFill="1" applyBorder="1"/>
    <xf numFmtId="0" fontId="0" fillId="2" borderId="52" xfId="0" applyFill="1" applyBorder="1" applyAlignment="1"/>
    <xf numFmtId="0" fontId="0" fillId="2" borderId="54" xfId="0" applyFill="1" applyBorder="1"/>
    <xf numFmtId="0" fontId="0" fillId="2" borderId="54" xfId="0" applyFill="1" applyBorder="1" applyAlignment="1"/>
    <xf numFmtId="0" fontId="0" fillId="2" borderId="32" xfId="0" applyFill="1" applyBorder="1" applyAlignment="1">
      <alignment horizontal="right" indent="1"/>
    </xf>
    <xf numFmtId="0" fontId="0" fillId="2" borderId="45" xfId="0" applyFill="1" applyBorder="1" applyAlignment="1">
      <alignment horizontal="right" indent="1"/>
    </xf>
    <xf numFmtId="0" fontId="3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14" xfId="0" applyFont="1" applyFill="1" applyBorder="1"/>
    <xf numFmtId="0" fontId="3" fillId="4" borderId="4" xfId="0" applyFont="1" applyFill="1" applyBorder="1" applyAlignment="1">
      <alignment textRotation="90"/>
    </xf>
    <xf numFmtId="0" fontId="3" fillId="4" borderId="0" xfId="0" applyFont="1" applyFill="1" applyBorder="1" applyAlignment="1">
      <alignment textRotation="90"/>
    </xf>
    <xf numFmtId="0" fontId="3" fillId="4" borderId="0" xfId="0" applyFont="1" applyFill="1" applyBorder="1" applyAlignment="1">
      <alignment textRotation="90" wrapText="1"/>
    </xf>
    <xf numFmtId="0" fontId="3" fillId="4" borderId="5" xfId="0" applyFont="1" applyFill="1" applyBorder="1" applyAlignment="1">
      <alignment textRotation="90"/>
    </xf>
    <xf numFmtId="0" fontId="3" fillId="4" borderId="1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wrapText="1"/>
    </xf>
    <xf numFmtId="0" fontId="0" fillId="2" borderId="47" xfId="0" applyFill="1" applyBorder="1"/>
    <xf numFmtId="0" fontId="7" fillId="4" borderId="33" xfId="0" applyFont="1" applyFill="1" applyBorder="1" applyAlignment="1"/>
    <xf numFmtId="0" fontId="0" fillId="2" borderId="56" xfId="0" applyFill="1" applyBorder="1" applyAlignment="1"/>
    <xf numFmtId="0" fontId="0" fillId="2" borderId="57" xfId="0" applyFill="1" applyBorder="1" applyAlignment="1"/>
    <xf numFmtId="0" fontId="0" fillId="2" borderId="58" xfId="0" applyFill="1" applyBorder="1" applyAlignment="1"/>
    <xf numFmtId="0" fontId="7" fillId="4" borderId="55" xfId="0" applyFont="1" applyFill="1" applyBorder="1" applyAlignment="1">
      <alignment horizontal="left"/>
    </xf>
    <xf numFmtId="0" fontId="0" fillId="2" borderId="55" xfId="0" applyFill="1" applyBorder="1" applyAlignment="1">
      <alignment horizontal="center"/>
    </xf>
    <xf numFmtId="0" fontId="0" fillId="2" borderId="55" xfId="0" applyFill="1" applyBorder="1"/>
    <xf numFmtId="0" fontId="0" fillId="2" borderId="59" xfId="0" applyFill="1" applyBorder="1"/>
    <xf numFmtId="0" fontId="0" fillId="2" borderId="47" xfId="0" applyFill="1" applyBorder="1" applyAlignment="1"/>
    <xf numFmtId="0" fontId="0" fillId="2" borderId="48" xfId="0" applyFill="1" applyBorder="1"/>
    <xf numFmtId="0" fontId="7" fillId="4" borderId="55" xfId="0" applyFont="1" applyFill="1" applyBorder="1"/>
    <xf numFmtId="0" fontId="0" fillId="2" borderId="31" xfId="0" applyFill="1" applyBorder="1" applyAlignment="1"/>
    <xf numFmtId="0" fontId="0" fillId="2" borderId="32" xfId="0" applyFill="1" applyBorder="1" applyAlignment="1"/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7" fillId="4" borderId="29" xfId="0" applyFont="1" applyFill="1" applyBorder="1" applyAlignment="1">
      <alignment horizontal="left"/>
    </xf>
    <xf numFmtId="0" fontId="7" fillId="4" borderId="30" xfId="0" applyFont="1" applyFill="1" applyBorder="1" applyAlignment="1">
      <alignment horizontal="left"/>
    </xf>
    <xf numFmtId="0" fontId="7" fillId="4" borderId="33" xfId="0" applyFont="1" applyFill="1" applyBorder="1" applyAlignment="1">
      <alignment horizontal="left"/>
    </xf>
    <xf numFmtId="0" fontId="0" fillId="2" borderId="39" xfId="0" applyFill="1" applyBorder="1" applyAlignment="1"/>
    <xf numFmtId="0" fontId="0" fillId="0" borderId="51" xfId="0" applyBorder="1" applyAlignment="1"/>
    <xf numFmtId="0" fontId="0" fillId="2" borderId="34" xfId="0" applyFill="1" applyBorder="1" applyAlignment="1">
      <alignment horizontal="right" indent="1"/>
    </xf>
    <xf numFmtId="0" fontId="0" fillId="2" borderId="27" xfId="0" applyFill="1" applyBorder="1" applyAlignment="1">
      <alignment horizontal="right" indent="1"/>
    </xf>
    <xf numFmtId="0" fontId="0" fillId="2" borderId="37" xfId="0" applyFill="1" applyBorder="1" applyAlignment="1">
      <alignment horizontal="right" indent="1"/>
    </xf>
    <xf numFmtId="0" fontId="0" fillId="2" borderId="0" xfId="0" applyFill="1" applyBorder="1" applyAlignment="1">
      <alignment horizontal="right" indent="1"/>
    </xf>
    <xf numFmtId="0" fontId="7" fillId="4" borderId="29" xfId="0" applyFont="1" applyFill="1" applyBorder="1" applyAlignment="1"/>
    <xf numFmtId="0" fontId="0" fillId="0" borderId="30" xfId="0" applyBorder="1" applyAlignment="1"/>
    <xf numFmtId="0" fontId="0" fillId="2" borderId="35" xfId="0" applyFill="1" applyBorder="1" applyAlignment="1"/>
    <xf numFmtId="0" fontId="0" fillId="0" borderId="49" xfId="0" applyBorder="1" applyAlignment="1"/>
    <xf numFmtId="0" fontId="0" fillId="2" borderId="44" xfId="0" applyFill="1" applyBorder="1" applyAlignment="1"/>
    <xf numFmtId="0" fontId="0" fillId="0" borderId="53" xfId="0" applyBorder="1" applyAlignment="1"/>
    <xf numFmtId="0" fontId="0" fillId="2" borderId="37" xfId="0" applyFill="1" applyBorder="1" applyAlignment="1">
      <alignment horizontal="right" vertical="center" textRotation="90" wrapText="1"/>
    </xf>
    <xf numFmtId="0" fontId="0" fillId="2" borderId="31" xfId="0" applyFill="1" applyBorder="1" applyAlignment="1">
      <alignment horizontal="right" vertical="center" textRotation="90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2" fillId="2" borderId="60" xfId="0" applyFont="1" applyFill="1" applyBorder="1"/>
    <xf numFmtId="0" fontId="2" fillId="2" borderId="33" xfId="0" applyFont="1" applyFill="1" applyBorder="1"/>
    <xf numFmtId="0" fontId="2" fillId="2" borderId="62" xfId="0" applyFont="1" applyFill="1" applyBorder="1"/>
    <xf numFmtId="3" fontId="2" fillId="2" borderId="33" xfId="0" applyNumberFormat="1" applyFont="1" applyFill="1" applyBorder="1"/>
    <xf numFmtId="3" fontId="2" fillId="2" borderId="61" xfId="0" applyNumberFormat="1" applyFont="1" applyFill="1" applyBorder="1"/>
    <xf numFmtId="2" fontId="2" fillId="2" borderId="60" xfId="0" applyNumberFormat="1" applyFont="1" applyFill="1" applyBorder="1"/>
    <xf numFmtId="2" fontId="2" fillId="2" borderId="33" xfId="0" applyNumberFormat="1" applyFont="1" applyFill="1" applyBorder="1"/>
    <xf numFmtId="0" fontId="2" fillId="2" borderId="61" xfId="0" applyFont="1" applyFill="1" applyBorder="1" applyAlignment="1">
      <alignment horizontal="right"/>
    </xf>
    <xf numFmtId="164" fontId="2" fillId="2" borderId="60" xfId="1" applyNumberFormat="1" applyFont="1" applyFill="1" applyBorder="1"/>
    <xf numFmtId="164" fontId="2" fillId="2" borderId="33" xfId="1" applyNumberFormat="1" applyFont="1" applyFill="1" applyBorder="1"/>
    <xf numFmtId="164" fontId="2" fillId="2" borderId="61" xfId="1" applyNumberFormat="1" applyFont="1" applyFill="1" applyBorder="1"/>
    <xf numFmtId="3" fontId="2" fillId="2" borderId="0" xfId="0" applyNumberFormat="1" applyFont="1" applyFill="1"/>
    <xf numFmtId="3" fontId="3" fillId="4" borderId="3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3" fontId="3" fillId="4" borderId="8" xfId="0" applyNumberFormat="1" applyFont="1" applyFill="1" applyBorder="1"/>
    <xf numFmtId="3" fontId="2" fillId="2" borderId="20" xfId="1" applyNumberFormat="1" applyFont="1" applyFill="1" applyBorder="1"/>
    <xf numFmtId="3" fontId="2" fillId="2" borderId="24" xfId="1" applyNumberFormat="1" applyFont="1" applyFill="1" applyBorder="1"/>
    <xf numFmtId="3" fontId="2" fillId="2" borderId="28" xfId="1" applyNumberFormat="1" applyFont="1" applyFill="1" applyBorder="1"/>
    <xf numFmtId="3" fontId="2" fillId="2" borderId="8" xfId="1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70" zoomScaleNormal="70" workbookViewId="0">
      <selection activeCell="L19" sqref="L19"/>
    </sheetView>
  </sheetViews>
  <sheetFormatPr baseColWidth="10" defaultRowHeight="14.4" x14ac:dyDescent="0.3"/>
  <cols>
    <col min="1" max="1" width="16.88671875" style="119" customWidth="1"/>
    <col min="2" max="2" width="6.6640625" style="102" customWidth="1"/>
    <col min="3" max="3" width="9.6640625" style="102" customWidth="1"/>
    <col min="4" max="4" width="12.88671875" style="102" customWidth="1"/>
    <col min="5" max="5" width="20.109375" style="102" customWidth="1"/>
    <col min="6" max="6" width="38.21875" style="102" customWidth="1"/>
    <col min="7" max="8" width="8.77734375" style="102" customWidth="1"/>
    <col min="9" max="9" width="25" style="102" customWidth="1"/>
    <col min="10" max="16384" width="11.5546875" style="102"/>
  </cols>
  <sheetData>
    <row r="1" spans="1:9" x14ac:dyDescent="0.3">
      <c r="A1" s="182" t="s">
        <v>46</v>
      </c>
      <c r="B1" s="183"/>
      <c r="C1" s="182" t="s">
        <v>47</v>
      </c>
      <c r="D1" s="183"/>
      <c r="E1" s="182" t="s">
        <v>48</v>
      </c>
      <c r="F1" s="183"/>
      <c r="G1" s="182" t="s">
        <v>49</v>
      </c>
      <c r="H1" s="184"/>
      <c r="I1" s="170" t="s">
        <v>50</v>
      </c>
    </row>
    <row r="2" spans="1:9" x14ac:dyDescent="0.3">
      <c r="A2" s="177"/>
      <c r="B2" s="178"/>
      <c r="C2" s="179"/>
      <c r="D2" s="180"/>
      <c r="E2" s="179"/>
      <c r="F2" s="180"/>
      <c r="G2" s="179"/>
      <c r="H2" s="181"/>
      <c r="I2" s="171"/>
    </row>
    <row r="3" spans="1:9" ht="3.45" customHeight="1" x14ac:dyDescent="0.3">
      <c r="A3" s="103"/>
      <c r="B3" s="104"/>
      <c r="C3" s="104"/>
      <c r="D3" s="104"/>
      <c r="E3" s="104"/>
      <c r="F3" s="104"/>
      <c r="G3" s="104"/>
      <c r="H3" s="104"/>
      <c r="I3" s="172"/>
    </row>
    <row r="4" spans="1:9" x14ac:dyDescent="0.3">
      <c r="A4" s="187"/>
      <c r="B4" s="188"/>
      <c r="C4" s="105" t="s">
        <v>51</v>
      </c>
      <c r="D4" s="105" t="s">
        <v>52</v>
      </c>
      <c r="E4" s="106"/>
      <c r="F4" s="106"/>
      <c r="G4" s="106"/>
      <c r="H4" s="107" t="s">
        <v>53</v>
      </c>
      <c r="I4" s="111"/>
    </row>
    <row r="5" spans="1:9" x14ac:dyDescent="0.3">
      <c r="A5" s="189" t="s">
        <v>54</v>
      </c>
      <c r="B5" s="190"/>
      <c r="C5" s="108"/>
      <c r="D5" s="109"/>
      <c r="E5" s="110" t="s">
        <v>75</v>
      </c>
      <c r="F5" s="111"/>
      <c r="G5" s="112"/>
      <c r="H5" s="110" t="s">
        <v>56</v>
      </c>
      <c r="I5" s="115"/>
    </row>
    <row r="6" spans="1:9" x14ac:dyDescent="0.3">
      <c r="A6" s="189" t="s">
        <v>57</v>
      </c>
      <c r="B6" s="190"/>
      <c r="C6" s="113"/>
      <c r="D6" s="114"/>
      <c r="E6" s="110" t="s">
        <v>55</v>
      </c>
      <c r="F6" s="115"/>
      <c r="G6" s="112"/>
      <c r="H6" s="110" t="s">
        <v>59</v>
      </c>
      <c r="I6" s="115"/>
    </row>
    <row r="7" spans="1:9" x14ac:dyDescent="0.3">
      <c r="A7" s="189" t="s">
        <v>60</v>
      </c>
      <c r="B7" s="190"/>
      <c r="C7" s="113"/>
      <c r="D7" s="114"/>
      <c r="E7" s="110" t="s">
        <v>58</v>
      </c>
      <c r="F7" s="115"/>
      <c r="G7" s="116"/>
      <c r="H7" s="110" t="s">
        <v>62</v>
      </c>
      <c r="I7" s="115"/>
    </row>
    <row r="8" spans="1:9" ht="14.4" customHeight="1" x14ac:dyDescent="0.3">
      <c r="A8" s="197" t="s">
        <v>63</v>
      </c>
      <c r="B8" s="140" t="s">
        <v>76</v>
      </c>
      <c r="C8" s="117"/>
      <c r="D8" s="118"/>
      <c r="E8" s="110" t="s">
        <v>61</v>
      </c>
      <c r="F8" s="115"/>
      <c r="G8" s="116"/>
      <c r="H8" s="129" t="s">
        <v>64</v>
      </c>
      <c r="I8" s="173"/>
    </row>
    <row r="9" spans="1:9" x14ac:dyDescent="0.3">
      <c r="A9" s="197"/>
      <c r="B9" s="140" t="s">
        <v>77</v>
      </c>
      <c r="C9" s="120"/>
      <c r="D9" s="121"/>
      <c r="E9" s="110" t="s">
        <v>66</v>
      </c>
      <c r="F9" s="123"/>
      <c r="G9" s="116"/>
      <c r="H9" s="110" t="s">
        <v>65</v>
      </c>
      <c r="I9" s="111"/>
    </row>
    <row r="10" spans="1:9" x14ac:dyDescent="0.3">
      <c r="A10" s="197"/>
      <c r="B10" s="140" t="s">
        <v>78</v>
      </c>
      <c r="C10" s="119"/>
      <c r="D10" s="122"/>
      <c r="F10" s="165"/>
      <c r="G10" s="116"/>
      <c r="H10" s="110" t="s">
        <v>66</v>
      </c>
      <c r="I10" s="123"/>
    </row>
    <row r="11" spans="1:9" x14ac:dyDescent="0.3">
      <c r="A11" s="197"/>
      <c r="B11" s="140" t="s">
        <v>79</v>
      </c>
      <c r="C11" s="119"/>
      <c r="D11" s="122"/>
      <c r="E11" s="112"/>
      <c r="F11" s="124"/>
      <c r="G11" s="112"/>
      <c r="H11" s="110"/>
      <c r="I11" s="174"/>
    </row>
    <row r="12" spans="1:9" x14ac:dyDescent="0.3">
      <c r="A12" s="197"/>
      <c r="B12" s="140" t="s">
        <v>80</v>
      </c>
      <c r="C12" s="119"/>
      <c r="D12" s="122"/>
      <c r="E12" s="112"/>
      <c r="F12" s="124"/>
      <c r="G12" s="112"/>
      <c r="H12" s="110"/>
      <c r="I12" s="165"/>
    </row>
    <row r="13" spans="1:9" x14ac:dyDescent="0.3">
      <c r="A13" s="198"/>
      <c r="B13" s="139" t="s">
        <v>81</v>
      </c>
      <c r="C13" s="125"/>
      <c r="D13" s="126"/>
      <c r="E13" s="127"/>
      <c r="F13" s="128"/>
      <c r="G13" s="127"/>
      <c r="H13" s="129"/>
      <c r="I13" s="175"/>
    </row>
    <row r="14" spans="1:9" ht="3.45" customHeight="1" x14ac:dyDescent="0.3">
      <c r="A14" s="103"/>
      <c r="B14" s="104"/>
      <c r="C14" s="104"/>
      <c r="D14" s="104"/>
      <c r="E14" s="104"/>
      <c r="F14" s="104"/>
      <c r="G14" s="104"/>
      <c r="H14" s="104"/>
      <c r="I14" s="175"/>
    </row>
    <row r="15" spans="1:9" x14ac:dyDescent="0.3">
      <c r="A15" s="191" t="s">
        <v>67</v>
      </c>
      <c r="B15" s="192"/>
      <c r="C15" s="130" t="s">
        <v>68</v>
      </c>
      <c r="D15" s="130" t="s">
        <v>69</v>
      </c>
      <c r="E15" s="130" t="s">
        <v>70</v>
      </c>
      <c r="F15" s="131" t="s">
        <v>71</v>
      </c>
      <c r="G15" s="132" t="s">
        <v>72</v>
      </c>
      <c r="H15" s="166" t="s">
        <v>73</v>
      </c>
      <c r="I15" s="176" t="s">
        <v>74</v>
      </c>
    </row>
    <row r="16" spans="1:9" x14ac:dyDescent="0.3">
      <c r="A16" s="193"/>
      <c r="B16" s="194"/>
      <c r="C16" s="133"/>
      <c r="D16" s="133"/>
      <c r="E16" s="133"/>
      <c r="F16" s="133"/>
      <c r="G16" s="134"/>
      <c r="H16" s="167"/>
      <c r="I16" s="111"/>
    </row>
    <row r="17" spans="1:9" x14ac:dyDescent="0.3">
      <c r="A17" s="185"/>
      <c r="B17" s="186"/>
      <c r="C17" s="135"/>
      <c r="D17" s="135"/>
      <c r="E17" s="135"/>
      <c r="F17" s="135"/>
      <c r="G17" s="136"/>
      <c r="H17" s="168"/>
      <c r="I17" s="115"/>
    </row>
    <row r="18" spans="1:9" x14ac:dyDescent="0.3">
      <c r="A18" s="185"/>
      <c r="B18" s="186"/>
      <c r="C18" s="135"/>
      <c r="D18" s="135"/>
      <c r="E18" s="135"/>
      <c r="F18" s="135"/>
      <c r="G18" s="136"/>
      <c r="H18" s="168"/>
      <c r="I18" s="115"/>
    </row>
    <row r="19" spans="1:9" x14ac:dyDescent="0.3">
      <c r="A19" s="185"/>
      <c r="B19" s="186"/>
      <c r="C19" s="135"/>
      <c r="D19" s="135"/>
      <c r="E19" s="135"/>
      <c r="F19" s="135"/>
      <c r="G19" s="136"/>
      <c r="H19" s="168"/>
      <c r="I19" s="115"/>
    </row>
    <row r="20" spans="1:9" x14ac:dyDescent="0.3">
      <c r="A20" s="185"/>
      <c r="B20" s="186"/>
      <c r="C20" s="135"/>
      <c r="D20" s="135"/>
      <c r="E20" s="135"/>
      <c r="F20" s="135"/>
      <c r="G20" s="136"/>
      <c r="H20" s="168"/>
      <c r="I20" s="115"/>
    </row>
    <row r="21" spans="1:9" x14ac:dyDescent="0.3">
      <c r="A21" s="185"/>
      <c r="B21" s="186"/>
      <c r="C21" s="135"/>
      <c r="D21" s="135"/>
      <c r="E21" s="135"/>
      <c r="F21" s="135"/>
      <c r="G21" s="136"/>
      <c r="H21" s="168"/>
      <c r="I21" s="115"/>
    </row>
    <row r="22" spans="1:9" x14ac:dyDescent="0.3">
      <c r="A22" s="185"/>
      <c r="B22" s="186"/>
      <c r="C22" s="135"/>
      <c r="D22" s="135"/>
      <c r="E22" s="135"/>
      <c r="F22" s="135"/>
      <c r="G22" s="136"/>
      <c r="H22" s="168"/>
      <c r="I22" s="115"/>
    </row>
    <row r="23" spans="1:9" x14ac:dyDescent="0.3">
      <c r="A23" s="185"/>
      <c r="B23" s="186"/>
      <c r="C23" s="135"/>
      <c r="D23" s="135"/>
      <c r="E23" s="135"/>
      <c r="F23" s="135"/>
      <c r="G23" s="136"/>
      <c r="H23" s="168"/>
      <c r="I23" s="115"/>
    </row>
    <row r="24" spans="1:9" x14ac:dyDescent="0.3">
      <c r="A24" s="185"/>
      <c r="B24" s="186"/>
      <c r="C24" s="135"/>
      <c r="D24" s="135"/>
      <c r="E24" s="135"/>
      <c r="F24" s="135"/>
      <c r="G24" s="136"/>
      <c r="H24" s="168"/>
      <c r="I24" s="115"/>
    </row>
    <row r="25" spans="1:9" x14ac:dyDescent="0.3">
      <c r="A25" s="185"/>
      <c r="B25" s="186"/>
      <c r="C25" s="135"/>
      <c r="D25" s="135"/>
      <c r="E25" s="135"/>
      <c r="F25" s="135"/>
      <c r="G25" s="136"/>
      <c r="H25" s="168"/>
      <c r="I25" s="115"/>
    </row>
    <row r="26" spans="1:9" x14ac:dyDescent="0.3">
      <c r="A26" s="185"/>
      <c r="B26" s="186"/>
      <c r="C26" s="135"/>
      <c r="D26" s="135"/>
      <c r="E26" s="135"/>
      <c r="F26" s="135"/>
      <c r="G26" s="136"/>
      <c r="H26" s="168"/>
      <c r="I26" s="115"/>
    </row>
    <row r="27" spans="1:9" x14ac:dyDescent="0.3">
      <c r="A27" s="185"/>
      <c r="B27" s="186"/>
      <c r="C27" s="135"/>
      <c r="D27" s="135"/>
      <c r="E27" s="135"/>
      <c r="F27" s="135"/>
      <c r="G27" s="136"/>
      <c r="H27" s="168"/>
      <c r="I27" s="115"/>
    </row>
    <row r="28" spans="1:9" x14ac:dyDescent="0.3">
      <c r="A28" s="185"/>
      <c r="B28" s="186"/>
      <c r="C28" s="135"/>
      <c r="D28" s="135"/>
      <c r="E28" s="135"/>
      <c r="F28" s="135"/>
      <c r="G28" s="136"/>
      <c r="H28" s="168"/>
      <c r="I28" s="115"/>
    </row>
    <row r="29" spans="1:9" x14ac:dyDescent="0.3">
      <c r="A29" s="185"/>
      <c r="B29" s="186"/>
      <c r="C29" s="135"/>
      <c r="D29" s="135"/>
      <c r="E29" s="135"/>
      <c r="F29" s="135"/>
      <c r="G29" s="136"/>
      <c r="H29" s="168"/>
      <c r="I29" s="115"/>
    </row>
    <row r="30" spans="1:9" x14ac:dyDescent="0.3">
      <c r="A30" s="185"/>
      <c r="B30" s="186"/>
      <c r="C30" s="135"/>
      <c r="D30" s="135"/>
      <c r="E30" s="135"/>
      <c r="F30" s="135"/>
      <c r="G30" s="136"/>
      <c r="H30" s="168"/>
      <c r="I30" s="115"/>
    </row>
    <row r="31" spans="1:9" x14ac:dyDescent="0.3">
      <c r="A31" s="185"/>
      <c r="B31" s="186"/>
      <c r="C31" s="135"/>
      <c r="D31" s="135"/>
      <c r="E31" s="135"/>
      <c r="F31" s="135"/>
      <c r="G31" s="136"/>
      <c r="H31" s="168"/>
      <c r="I31" s="115"/>
    </row>
    <row r="32" spans="1:9" x14ac:dyDescent="0.3">
      <c r="A32" s="185"/>
      <c r="B32" s="186"/>
      <c r="C32" s="135"/>
      <c r="D32" s="135"/>
      <c r="E32" s="135"/>
      <c r="F32" s="135"/>
      <c r="G32" s="136"/>
      <c r="H32" s="168"/>
      <c r="I32" s="115"/>
    </row>
    <row r="33" spans="1:9" x14ac:dyDescent="0.3">
      <c r="A33" s="185"/>
      <c r="B33" s="186"/>
      <c r="C33" s="135"/>
      <c r="D33" s="135"/>
      <c r="E33" s="135"/>
      <c r="F33" s="135"/>
      <c r="G33" s="136"/>
      <c r="H33" s="168"/>
      <c r="I33" s="115"/>
    </row>
    <row r="34" spans="1:9" x14ac:dyDescent="0.3">
      <c r="A34" s="185"/>
      <c r="B34" s="186"/>
      <c r="C34" s="135"/>
      <c r="D34" s="135"/>
      <c r="E34" s="135"/>
      <c r="F34" s="135"/>
      <c r="G34" s="136"/>
      <c r="H34" s="168"/>
      <c r="I34" s="115"/>
    </row>
    <row r="35" spans="1:9" x14ac:dyDescent="0.3">
      <c r="A35" s="185"/>
      <c r="B35" s="186"/>
      <c r="C35" s="135"/>
      <c r="D35" s="135"/>
      <c r="E35" s="135"/>
      <c r="F35" s="135"/>
      <c r="G35" s="136"/>
      <c r="H35" s="168"/>
      <c r="I35" s="115"/>
    </row>
    <row r="36" spans="1:9" x14ac:dyDescent="0.3">
      <c r="A36" s="185"/>
      <c r="B36" s="186"/>
      <c r="C36" s="135"/>
      <c r="D36" s="135"/>
      <c r="E36" s="135"/>
      <c r="F36" s="135"/>
      <c r="G36" s="136"/>
      <c r="H36" s="168"/>
      <c r="I36" s="115"/>
    </row>
    <row r="37" spans="1:9" x14ac:dyDescent="0.3">
      <c r="A37" s="185"/>
      <c r="B37" s="186"/>
      <c r="C37" s="135"/>
      <c r="D37" s="135"/>
      <c r="E37" s="135"/>
      <c r="F37" s="135"/>
      <c r="G37" s="136"/>
      <c r="H37" s="168"/>
      <c r="I37" s="115"/>
    </row>
    <row r="38" spans="1:9" x14ac:dyDescent="0.3">
      <c r="A38" s="185"/>
      <c r="B38" s="186"/>
      <c r="C38" s="135"/>
      <c r="D38" s="135"/>
      <c r="E38" s="135"/>
      <c r="F38" s="135"/>
      <c r="G38" s="136"/>
      <c r="H38" s="168"/>
      <c r="I38" s="115"/>
    </row>
    <row r="39" spans="1:9" x14ac:dyDescent="0.3">
      <c r="A39" s="185"/>
      <c r="B39" s="186"/>
      <c r="C39" s="135"/>
      <c r="D39" s="135"/>
      <c r="E39" s="135"/>
      <c r="F39" s="135"/>
      <c r="G39" s="136"/>
      <c r="H39" s="168"/>
      <c r="I39" s="115"/>
    </row>
    <row r="40" spans="1:9" x14ac:dyDescent="0.3">
      <c r="A40" s="195"/>
      <c r="B40" s="196"/>
      <c r="C40" s="137"/>
      <c r="D40" s="137"/>
      <c r="E40" s="137"/>
      <c r="F40" s="137"/>
      <c r="G40" s="138"/>
      <c r="H40" s="169"/>
      <c r="I40" s="173"/>
    </row>
  </sheetData>
  <mergeCells count="39">
    <mergeCell ref="A35:B35"/>
    <mergeCell ref="A36:B36"/>
    <mergeCell ref="A40:B40"/>
    <mergeCell ref="A8:A13"/>
    <mergeCell ref="A37:B37"/>
    <mergeCell ref="A38:B38"/>
    <mergeCell ref="A39:B39"/>
    <mergeCell ref="A34:B34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8:B18"/>
    <mergeCell ref="A4:B4"/>
    <mergeCell ref="A5:B5"/>
    <mergeCell ref="A6:B6"/>
    <mergeCell ref="A7:B7"/>
    <mergeCell ref="A15:B15"/>
    <mergeCell ref="A16:B16"/>
    <mergeCell ref="A17:B17"/>
    <mergeCell ref="A2:B2"/>
    <mergeCell ref="C2:D2"/>
    <mergeCell ref="E2:F2"/>
    <mergeCell ref="G2:H2"/>
    <mergeCell ref="A1:B1"/>
    <mergeCell ref="C1:D1"/>
    <mergeCell ref="E1:F1"/>
    <mergeCell ref="G1:H1"/>
  </mergeCells>
  <pageMargins left="0.59055118110236227" right="0.59055118110236227" top="0.59055118110236227" bottom="0.59055118110236227" header="0.19685039370078741" footer="0.19685039370078741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zoomScaleNormal="100" workbookViewId="0">
      <selection activeCell="Y20" sqref="Y20"/>
    </sheetView>
  </sheetViews>
  <sheetFormatPr baseColWidth="10" defaultColWidth="8.88671875" defaultRowHeight="12" x14ac:dyDescent="0.25"/>
  <cols>
    <col min="1" max="1" width="3.21875" style="1" customWidth="1"/>
    <col min="2" max="3" width="11" style="1" customWidth="1"/>
    <col min="4" max="4" width="11" style="229" customWidth="1"/>
    <col min="5" max="5" width="3.21875" style="1" customWidth="1"/>
    <col min="6" max="6" width="8.77734375" style="1" customWidth="1"/>
    <col min="7" max="12" width="6.109375" style="1" customWidth="1"/>
    <col min="13" max="15" width="8.77734375" style="1" customWidth="1"/>
    <col min="16" max="16" width="10.33203125" style="1" customWidth="1"/>
    <col min="17" max="17" width="3.21875" style="1" customWidth="1"/>
    <col min="18" max="22" width="7.109375" style="1" customWidth="1"/>
    <col min="23" max="23" width="3.21875" style="1" customWidth="1"/>
    <col min="24" max="16384" width="8.88671875" style="1"/>
  </cols>
  <sheetData>
    <row r="1" spans="2:24" ht="12.6" thickBot="1" x14ac:dyDescent="0.3"/>
    <row r="2" spans="2:24" ht="15" customHeight="1" thickBot="1" x14ac:dyDescent="0.3">
      <c r="B2" s="202" t="s">
        <v>23</v>
      </c>
      <c r="C2" s="204" t="s">
        <v>24</v>
      </c>
      <c r="D2" s="230" t="s">
        <v>28</v>
      </c>
      <c r="E2" s="2"/>
      <c r="F2" s="199" t="s">
        <v>27</v>
      </c>
      <c r="G2" s="200"/>
      <c r="H2" s="200"/>
      <c r="I2" s="200"/>
      <c r="J2" s="200"/>
      <c r="K2" s="200"/>
      <c r="L2" s="201"/>
      <c r="M2" s="199" t="s">
        <v>26</v>
      </c>
      <c r="N2" s="200"/>
      <c r="O2" s="200"/>
      <c r="P2" s="201"/>
      <c r="Q2" s="2"/>
      <c r="R2" s="199" t="s">
        <v>45</v>
      </c>
      <c r="S2" s="200"/>
      <c r="T2" s="200"/>
      <c r="U2" s="200"/>
      <c r="V2" s="201"/>
      <c r="W2" s="2"/>
      <c r="X2" s="2"/>
    </row>
    <row r="3" spans="2:24" ht="57.6" x14ac:dyDescent="0.25">
      <c r="B3" s="203"/>
      <c r="C3" s="205"/>
      <c r="D3" s="231"/>
      <c r="E3" s="2"/>
      <c r="F3" s="144" t="s">
        <v>1</v>
      </c>
      <c r="G3" s="145" t="s">
        <v>2</v>
      </c>
      <c r="H3" s="145" t="s">
        <v>3</v>
      </c>
      <c r="I3" s="145" t="s">
        <v>4</v>
      </c>
      <c r="J3" s="145" t="s">
        <v>5</v>
      </c>
      <c r="K3" s="145" t="s">
        <v>6</v>
      </c>
      <c r="L3" s="146" t="s">
        <v>7</v>
      </c>
      <c r="M3" s="147" t="s">
        <v>0</v>
      </c>
      <c r="N3" s="145" t="s">
        <v>25</v>
      </c>
      <c r="O3" s="148" t="s">
        <v>8</v>
      </c>
      <c r="P3" s="149" t="s">
        <v>21</v>
      </c>
      <c r="Q3" s="2"/>
      <c r="R3" s="151" t="s">
        <v>9</v>
      </c>
      <c r="S3" s="152" t="s">
        <v>10</v>
      </c>
      <c r="T3" s="152" t="s">
        <v>11</v>
      </c>
      <c r="U3" s="153" t="s">
        <v>22</v>
      </c>
      <c r="V3" s="154" t="s">
        <v>12</v>
      </c>
      <c r="W3" s="2"/>
      <c r="X3" s="2"/>
    </row>
    <row r="4" spans="2:24" ht="12.6" thickBot="1" x14ac:dyDescent="0.3">
      <c r="B4" s="141"/>
      <c r="C4" s="142"/>
      <c r="D4" s="232"/>
      <c r="E4" s="2"/>
      <c r="F4" s="150"/>
      <c r="G4" s="142"/>
      <c r="H4" s="142"/>
      <c r="I4" s="142"/>
      <c r="J4" s="142"/>
      <c r="K4" s="142"/>
      <c r="L4" s="143"/>
      <c r="M4" s="141"/>
      <c r="N4" s="142"/>
      <c r="O4" s="142"/>
      <c r="P4" s="143"/>
      <c r="Q4" s="2"/>
      <c r="R4" s="141"/>
      <c r="S4" s="142"/>
      <c r="T4" s="142"/>
      <c r="U4" s="142"/>
      <c r="V4" s="143"/>
      <c r="W4" s="2"/>
      <c r="X4" s="2"/>
    </row>
    <row r="5" spans="2:24" x14ac:dyDescent="0.25">
      <c r="B5" s="61" t="s">
        <v>17</v>
      </c>
      <c r="C5" s="62" t="s">
        <v>20</v>
      </c>
      <c r="D5" s="81">
        <v>3827</v>
      </c>
      <c r="F5" s="97">
        <v>4</v>
      </c>
      <c r="G5" s="80">
        <v>6</v>
      </c>
      <c r="H5" s="80">
        <v>718</v>
      </c>
      <c r="I5" s="80">
        <v>931</v>
      </c>
      <c r="J5" s="80">
        <v>573</v>
      </c>
      <c r="K5" s="80">
        <v>314</v>
      </c>
      <c r="L5" s="81">
        <v>1285</v>
      </c>
      <c r="M5" s="63">
        <v>14.512009996812774</v>
      </c>
      <c r="N5" s="80">
        <v>55537.462257802486</v>
      </c>
      <c r="O5" s="64">
        <v>17.551682640644078</v>
      </c>
      <c r="P5" s="65" t="s">
        <v>84</v>
      </c>
      <c r="R5" s="73">
        <v>6.9668649107901451E-2</v>
      </c>
      <c r="S5" s="74">
        <v>1.6992353440951572E-2</v>
      </c>
      <c r="T5" s="74">
        <v>0.27102803738317754</v>
      </c>
      <c r="U5" s="74">
        <v>0.58028887000849616</v>
      </c>
      <c r="V5" s="72">
        <v>6.2022090059473234E-2</v>
      </c>
    </row>
    <row r="6" spans="2:24" x14ac:dyDescent="0.25">
      <c r="B6" s="6" t="s">
        <v>17</v>
      </c>
      <c r="C6" s="7" t="s">
        <v>13</v>
      </c>
      <c r="D6" s="55">
        <v>1203</v>
      </c>
      <c r="F6" s="98">
        <v>3</v>
      </c>
      <c r="G6" s="47">
        <v>0</v>
      </c>
      <c r="H6" s="47">
        <v>352</v>
      </c>
      <c r="I6" s="47">
        <v>264</v>
      </c>
      <c r="J6" s="47">
        <v>131</v>
      </c>
      <c r="K6" s="47">
        <v>89</v>
      </c>
      <c r="L6" s="55">
        <v>367</v>
      </c>
      <c r="M6" s="17">
        <v>13.729297382863569</v>
      </c>
      <c r="N6" s="47">
        <v>16516.344751584875</v>
      </c>
      <c r="O6" s="15">
        <v>16.399839951018347</v>
      </c>
      <c r="P6" s="20" t="s">
        <v>85</v>
      </c>
      <c r="R6" s="23">
        <v>2.0833333333333332E-2</v>
      </c>
      <c r="S6" s="36">
        <v>0</v>
      </c>
      <c r="T6" s="36">
        <v>0.72916666666666663</v>
      </c>
      <c r="U6" s="36">
        <v>0.25</v>
      </c>
      <c r="V6" s="37">
        <v>0</v>
      </c>
    </row>
    <row r="7" spans="2:24" x14ac:dyDescent="0.25">
      <c r="B7" s="6" t="s">
        <v>17</v>
      </c>
      <c r="C7" s="7" t="s">
        <v>14</v>
      </c>
      <c r="D7" s="55">
        <v>739</v>
      </c>
      <c r="F7" s="98">
        <v>5</v>
      </c>
      <c r="G7" s="47">
        <v>1</v>
      </c>
      <c r="H7" s="47">
        <v>48</v>
      </c>
      <c r="I7" s="47">
        <v>154</v>
      </c>
      <c r="J7" s="47">
        <v>101</v>
      </c>
      <c r="K7" s="47">
        <v>68</v>
      </c>
      <c r="L7" s="55">
        <v>367</v>
      </c>
      <c r="M7" s="17">
        <v>14.987404711657137</v>
      </c>
      <c r="N7" s="47">
        <v>11075.692081914623</v>
      </c>
      <c r="O7" s="15">
        <v>17.278206695916531</v>
      </c>
      <c r="P7" s="20" t="s">
        <v>86</v>
      </c>
      <c r="R7" s="23">
        <v>1.6853932584269662E-2</v>
      </c>
      <c r="S7" s="36">
        <v>5.6179775280898875E-3</v>
      </c>
      <c r="T7" s="36">
        <v>7.3033707865168537E-2</v>
      </c>
      <c r="U7" s="36">
        <v>0.8202247191011236</v>
      </c>
      <c r="V7" s="37">
        <v>8.4269662921348312E-2</v>
      </c>
    </row>
    <row r="8" spans="2:24" x14ac:dyDescent="0.25">
      <c r="B8" s="6" t="s">
        <v>17</v>
      </c>
      <c r="C8" s="7" t="s">
        <v>15</v>
      </c>
      <c r="D8" s="55">
        <v>965</v>
      </c>
      <c r="F8" s="98">
        <v>4</v>
      </c>
      <c r="G8" s="47">
        <v>4</v>
      </c>
      <c r="H8" s="47">
        <v>190</v>
      </c>
      <c r="I8" s="47">
        <v>277</v>
      </c>
      <c r="J8" s="47">
        <v>127</v>
      </c>
      <c r="K8" s="47">
        <v>63</v>
      </c>
      <c r="L8" s="55">
        <v>304</v>
      </c>
      <c r="M8" s="17">
        <v>14.04865186655838</v>
      </c>
      <c r="N8" s="47">
        <v>13556.949051228838</v>
      </c>
      <c r="O8" s="15">
        <v>18.83934696987739</v>
      </c>
      <c r="P8" s="20" t="s">
        <v>87</v>
      </c>
      <c r="R8" s="23">
        <v>4.924242424242424E-2</v>
      </c>
      <c r="S8" s="36">
        <v>5.3030303030303032E-2</v>
      </c>
      <c r="T8" s="36">
        <v>6.8181818181818177E-2</v>
      </c>
      <c r="U8" s="36">
        <v>0.78030303030303028</v>
      </c>
      <c r="V8" s="37">
        <v>4.924242424242424E-2</v>
      </c>
    </row>
    <row r="9" spans="2:24" x14ac:dyDescent="0.25">
      <c r="B9" s="66" t="s">
        <v>17</v>
      </c>
      <c r="C9" s="67" t="s">
        <v>16</v>
      </c>
      <c r="D9" s="83">
        <v>920</v>
      </c>
      <c r="F9" s="99">
        <v>4</v>
      </c>
      <c r="G9" s="82">
        <v>1</v>
      </c>
      <c r="H9" s="82">
        <v>128</v>
      </c>
      <c r="I9" s="82">
        <v>236</v>
      </c>
      <c r="J9" s="82">
        <v>214</v>
      </c>
      <c r="K9" s="82">
        <v>94</v>
      </c>
      <c r="L9" s="83">
        <v>247</v>
      </c>
      <c r="M9" s="69">
        <v>15.639648231603061</v>
      </c>
      <c r="N9" s="82">
        <v>14388.476373074816</v>
      </c>
      <c r="O9" s="70">
        <v>17.754387469357315</v>
      </c>
      <c r="P9" s="71" t="s">
        <v>88</v>
      </c>
      <c r="R9" s="76">
        <v>0.25339366515837103</v>
      </c>
      <c r="S9" s="77">
        <v>1.8099547511312219E-2</v>
      </c>
      <c r="T9" s="77">
        <v>0.13574660633484162</v>
      </c>
      <c r="U9" s="77">
        <v>0.45701357466063347</v>
      </c>
      <c r="V9" s="75">
        <v>0.13574660633484162</v>
      </c>
    </row>
    <row r="10" spans="2:24" x14ac:dyDescent="0.25">
      <c r="B10" s="218" t="s">
        <v>82</v>
      </c>
      <c r="C10" s="219" t="s">
        <v>20</v>
      </c>
      <c r="D10" s="222">
        <v>2856</v>
      </c>
      <c r="F10" s="220">
        <v>4</v>
      </c>
      <c r="G10" s="221">
        <v>5</v>
      </c>
      <c r="H10" s="221">
        <v>612</v>
      </c>
      <c r="I10" s="221">
        <v>692</v>
      </c>
      <c r="J10" s="221">
        <v>395</v>
      </c>
      <c r="K10" s="221">
        <v>217</v>
      </c>
      <c r="L10" s="222">
        <v>935</v>
      </c>
      <c r="M10" s="223">
        <v>6.5584563939592693</v>
      </c>
      <c r="N10" s="221">
        <v>18730.951461147673</v>
      </c>
      <c r="O10" s="224">
        <v>7.0490070896163433</v>
      </c>
      <c r="P10" s="225" t="s">
        <v>108</v>
      </c>
      <c r="R10" s="226">
        <v>5.3302433371958287E-2</v>
      </c>
      <c r="S10" s="227">
        <v>9.2699884125144842E-3</v>
      </c>
      <c r="T10" s="227">
        <v>0.33835457705677868</v>
      </c>
      <c r="U10" s="227">
        <v>0.53881807647740443</v>
      </c>
      <c r="V10" s="228">
        <v>6.0254924681344149E-2</v>
      </c>
    </row>
    <row r="11" spans="2:24" x14ac:dyDescent="0.25">
      <c r="B11" s="6" t="s">
        <v>82</v>
      </c>
      <c r="C11" s="7" t="s">
        <v>13</v>
      </c>
      <c r="D11" s="55">
        <v>914</v>
      </c>
      <c r="F11" s="98">
        <v>3</v>
      </c>
      <c r="G11" s="47">
        <v>0</v>
      </c>
      <c r="H11" s="47">
        <v>283</v>
      </c>
      <c r="I11" s="47">
        <v>206</v>
      </c>
      <c r="J11" s="47">
        <v>94</v>
      </c>
      <c r="K11" s="47">
        <v>52</v>
      </c>
      <c r="L11" s="55">
        <v>279</v>
      </c>
      <c r="M11" s="17">
        <v>6.537975895806591</v>
      </c>
      <c r="N11" s="47">
        <v>5975.7099687672244</v>
      </c>
      <c r="O11" s="15">
        <v>6.3037385942734492</v>
      </c>
      <c r="P11" s="20" t="s">
        <v>99</v>
      </c>
      <c r="R11" s="23">
        <v>3.7735849056603774E-3</v>
      </c>
      <c r="S11" s="36">
        <v>0</v>
      </c>
      <c r="T11" s="36">
        <v>0.84150943396226419</v>
      </c>
      <c r="U11" s="36">
        <v>0.15471698113207547</v>
      </c>
      <c r="V11" s="37">
        <v>0</v>
      </c>
    </row>
    <row r="12" spans="2:24" x14ac:dyDescent="0.25">
      <c r="B12" s="6" t="s">
        <v>82</v>
      </c>
      <c r="C12" s="7" t="s">
        <v>14</v>
      </c>
      <c r="D12" s="55">
        <v>557</v>
      </c>
      <c r="F12" s="98">
        <v>5</v>
      </c>
      <c r="G12" s="47">
        <v>1</v>
      </c>
      <c r="H12" s="47">
        <v>48</v>
      </c>
      <c r="I12" s="47">
        <v>123</v>
      </c>
      <c r="J12" s="47">
        <v>77</v>
      </c>
      <c r="K12" s="47">
        <v>54</v>
      </c>
      <c r="L12" s="55">
        <v>254</v>
      </c>
      <c r="M12" s="17">
        <v>7.0095559881734806</v>
      </c>
      <c r="N12" s="47">
        <v>3904.3226854126287</v>
      </c>
      <c r="O12" s="15">
        <v>7.4446133099946419</v>
      </c>
      <c r="P12" s="20" t="s">
        <v>100</v>
      </c>
      <c r="R12" s="23">
        <v>2.0161290322580645E-2</v>
      </c>
      <c r="S12" s="36">
        <v>0</v>
      </c>
      <c r="T12" s="36">
        <v>9.2741935483870969E-2</v>
      </c>
      <c r="U12" s="36">
        <v>0.80241935483870963</v>
      </c>
      <c r="V12" s="37">
        <v>8.4677419354838704E-2</v>
      </c>
    </row>
    <row r="13" spans="2:24" x14ac:dyDescent="0.25">
      <c r="B13" s="6" t="s">
        <v>82</v>
      </c>
      <c r="C13" s="7" t="s">
        <v>15</v>
      </c>
      <c r="D13" s="55">
        <v>704</v>
      </c>
      <c r="F13" s="98">
        <v>4</v>
      </c>
      <c r="G13" s="47">
        <v>3</v>
      </c>
      <c r="H13" s="47">
        <v>165</v>
      </c>
      <c r="I13" s="47">
        <v>181</v>
      </c>
      <c r="J13" s="47">
        <v>83</v>
      </c>
      <c r="K13" s="47">
        <v>46</v>
      </c>
      <c r="L13" s="55">
        <v>226</v>
      </c>
      <c r="M13" s="17">
        <v>5.5694783927497458</v>
      </c>
      <c r="N13" s="47">
        <v>3920.9127884958211</v>
      </c>
      <c r="O13" s="15">
        <v>6.4689145198097835</v>
      </c>
      <c r="P13" s="20" t="s">
        <v>101</v>
      </c>
      <c r="R13" s="23">
        <v>4.5226130653266333E-2</v>
      </c>
      <c r="S13" s="36">
        <v>3.015075376884422E-2</v>
      </c>
      <c r="T13" s="36">
        <v>9.0452261306532666E-2</v>
      </c>
      <c r="U13" s="36">
        <v>0.82914572864321612</v>
      </c>
      <c r="V13" s="37">
        <v>5.0251256281407036E-3</v>
      </c>
    </row>
    <row r="14" spans="2:24" x14ac:dyDescent="0.25">
      <c r="B14" s="66" t="s">
        <v>82</v>
      </c>
      <c r="C14" s="67" t="s">
        <v>16</v>
      </c>
      <c r="D14" s="83">
        <v>681</v>
      </c>
      <c r="F14" s="99">
        <v>4</v>
      </c>
      <c r="G14" s="82">
        <v>1</v>
      </c>
      <c r="H14" s="82">
        <v>116</v>
      </c>
      <c r="I14" s="82">
        <v>182</v>
      </c>
      <c r="J14" s="82">
        <v>141</v>
      </c>
      <c r="K14" s="82">
        <v>65</v>
      </c>
      <c r="L14" s="83">
        <v>176</v>
      </c>
      <c r="M14" s="69">
        <v>7.2393627290333509</v>
      </c>
      <c r="N14" s="82">
        <v>4930.0060184717122</v>
      </c>
      <c r="O14" s="70">
        <v>8.0510680258205465</v>
      </c>
      <c r="P14" s="71" t="s">
        <v>102</v>
      </c>
      <c r="R14" s="76">
        <v>0.20529801324503311</v>
      </c>
      <c r="S14" s="77">
        <v>1.3245033112582781E-2</v>
      </c>
      <c r="T14" s="77">
        <v>0.18543046357615894</v>
      </c>
      <c r="U14" s="77">
        <v>0.39735099337748342</v>
      </c>
      <c r="V14" s="75">
        <v>0.19867549668874171</v>
      </c>
    </row>
    <row r="15" spans="2:24" x14ac:dyDescent="0.25">
      <c r="B15" s="218" t="s">
        <v>83</v>
      </c>
      <c r="C15" s="219" t="s">
        <v>20</v>
      </c>
      <c r="D15" s="222">
        <v>971</v>
      </c>
      <c r="F15" s="220">
        <v>4</v>
      </c>
      <c r="G15" s="221">
        <v>1</v>
      </c>
      <c r="H15" s="221">
        <v>106</v>
      </c>
      <c r="I15" s="221">
        <v>239</v>
      </c>
      <c r="J15" s="221">
        <v>178</v>
      </c>
      <c r="K15" s="221">
        <v>97</v>
      </c>
      <c r="L15" s="222">
        <v>350</v>
      </c>
      <c r="M15" s="223">
        <v>37.905778369367333</v>
      </c>
      <c r="N15" s="221">
        <v>36806.510796655682</v>
      </c>
      <c r="O15" s="224">
        <v>18.294306520105138</v>
      </c>
      <c r="P15" s="225" t="s">
        <v>107</v>
      </c>
      <c r="R15" s="226">
        <v>0.11464968152866242</v>
      </c>
      <c r="S15" s="227">
        <v>3.8216560509554139E-2</v>
      </c>
      <c r="T15" s="227">
        <v>8.598726114649681E-2</v>
      </c>
      <c r="U15" s="227">
        <v>0.69426751592356684</v>
      </c>
      <c r="V15" s="228">
        <v>6.6878980891719744E-2</v>
      </c>
    </row>
    <row r="16" spans="2:24" x14ac:dyDescent="0.25">
      <c r="B16" s="6" t="s">
        <v>83</v>
      </c>
      <c r="C16" s="7" t="s">
        <v>13</v>
      </c>
      <c r="D16" s="55">
        <v>289</v>
      </c>
      <c r="F16" s="98">
        <v>4</v>
      </c>
      <c r="G16" s="47">
        <v>0</v>
      </c>
      <c r="H16" s="47">
        <v>69</v>
      </c>
      <c r="I16" s="47">
        <v>58</v>
      </c>
      <c r="J16" s="47">
        <v>37</v>
      </c>
      <c r="K16" s="47">
        <v>37</v>
      </c>
      <c r="L16" s="55">
        <v>88</v>
      </c>
      <c r="M16" s="17">
        <v>36.472784715631811</v>
      </c>
      <c r="N16" s="47">
        <v>10540.634782817593</v>
      </c>
      <c r="O16" s="15">
        <v>17.693594980977164</v>
      </c>
      <c r="P16" s="20" t="s">
        <v>103</v>
      </c>
      <c r="R16" s="23">
        <v>8.4507042253521125E-2</v>
      </c>
      <c r="S16" s="36">
        <v>0</v>
      </c>
      <c r="T16" s="36">
        <v>0.30985915492957744</v>
      </c>
      <c r="U16" s="36">
        <v>0.60563380281690138</v>
      </c>
      <c r="V16" s="37">
        <v>0</v>
      </c>
    </row>
    <row r="17" spans="2:28" x14ac:dyDescent="0.25">
      <c r="B17" s="6" t="s">
        <v>83</v>
      </c>
      <c r="C17" s="7" t="s">
        <v>14</v>
      </c>
      <c r="D17" s="55">
        <v>182</v>
      </c>
      <c r="F17" s="98">
        <v>6</v>
      </c>
      <c r="G17" s="47">
        <v>0</v>
      </c>
      <c r="H17" s="47">
        <v>0</v>
      </c>
      <c r="I17" s="47">
        <v>31</v>
      </c>
      <c r="J17" s="47">
        <v>24</v>
      </c>
      <c r="K17" s="47">
        <v>14</v>
      </c>
      <c r="L17" s="55">
        <v>113</v>
      </c>
      <c r="M17" s="17">
        <v>39.403128552208905</v>
      </c>
      <c r="N17" s="47">
        <v>7171.3693965020202</v>
      </c>
      <c r="O17" s="15">
        <v>15.86379826816564</v>
      </c>
      <c r="P17" s="20" t="s">
        <v>104</v>
      </c>
      <c r="R17" s="23">
        <v>9.2592592592592587E-3</v>
      </c>
      <c r="S17" s="36">
        <v>1.8518518518518517E-2</v>
      </c>
      <c r="T17" s="36">
        <v>2.7777777777777776E-2</v>
      </c>
      <c r="U17" s="36">
        <v>0.86111111111111116</v>
      </c>
      <c r="V17" s="37">
        <v>8.3333333333333329E-2</v>
      </c>
    </row>
    <row r="18" spans="2:28" x14ac:dyDescent="0.25">
      <c r="B18" s="6" t="s">
        <v>83</v>
      </c>
      <c r="C18" s="7" t="s">
        <v>15</v>
      </c>
      <c r="D18" s="55">
        <v>261</v>
      </c>
      <c r="F18" s="98">
        <v>4</v>
      </c>
      <c r="G18" s="47">
        <v>1</v>
      </c>
      <c r="H18" s="47">
        <v>25</v>
      </c>
      <c r="I18" s="47">
        <v>96</v>
      </c>
      <c r="J18" s="47">
        <v>44</v>
      </c>
      <c r="K18" s="47">
        <v>17</v>
      </c>
      <c r="L18" s="55">
        <v>78</v>
      </c>
      <c r="M18" s="17">
        <v>36.919679167559529</v>
      </c>
      <c r="N18" s="47">
        <v>9636.0362627330378</v>
      </c>
      <c r="O18" s="15">
        <v>21.962928078948018</v>
      </c>
      <c r="P18" s="20" t="s">
        <v>105</v>
      </c>
      <c r="R18" s="23">
        <v>6.1538461538461542E-2</v>
      </c>
      <c r="S18" s="36">
        <v>0.12307692307692308</v>
      </c>
      <c r="T18" s="36">
        <v>0</v>
      </c>
      <c r="U18" s="36">
        <v>0.63076923076923075</v>
      </c>
      <c r="V18" s="37">
        <v>0.18461538461538463</v>
      </c>
    </row>
    <row r="19" spans="2:28" x14ac:dyDescent="0.25">
      <c r="B19" s="66" t="s">
        <v>83</v>
      </c>
      <c r="C19" s="67" t="s">
        <v>16</v>
      </c>
      <c r="D19" s="83">
        <v>239</v>
      </c>
      <c r="F19" s="99">
        <v>4</v>
      </c>
      <c r="G19" s="82">
        <v>0</v>
      </c>
      <c r="H19" s="82">
        <v>12</v>
      </c>
      <c r="I19" s="82">
        <v>54</v>
      </c>
      <c r="J19" s="82">
        <v>73</v>
      </c>
      <c r="K19" s="82">
        <v>29</v>
      </c>
      <c r="L19" s="83">
        <v>71</v>
      </c>
      <c r="M19" s="69">
        <v>39.575189768213875</v>
      </c>
      <c r="N19" s="82">
        <v>9458.470354603116</v>
      </c>
      <c r="O19" s="70">
        <v>15.959998017998512</v>
      </c>
      <c r="P19" s="71" t="s">
        <v>106</v>
      </c>
      <c r="R19" s="76">
        <v>0.35714285714285715</v>
      </c>
      <c r="S19" s="77">
        <v>2.8571428571428571E-2</v>
      </c>
      <c r="T19" s="77">
        <v>2.8571428571428571E-2</v>
      </c>
      <c r="U19" s="77">
        <v>0.58571428571428574</v>
      </c>
      <c r="V19" s="75">
        <v>0</v>
      </c>
    </row>
    <row r="20" spans="2:28" x14ac:dyDescent="0.25">
      <c r="B20" s="66" t="s">
        <v>18</v>
      </c>
      <c r="C20" s="67" t="s">
        <v>20</v>
      </c>
      <c r="D20" s="83">
        <v>1132</v>
      </c>
      <c r="F20" s="99">
        <v>4</v>
      </c>
      <c r="G20" s="82">
        <v>5</v>
      </c>
      <c r="H20" s="82">
        <v>136</v>
      </c>
      <c r="I20" s="82">
        <v>230</v>
      </c>
      <c r="J20" s="82">
        <v>255</v>
      </c>
      <c r="K20" s="82">
        <v>247</v>
      </c>
      <c r="L20" s="83">
        <v>259</v>
      </c>
      <c r="M20" s="69">
        <v>11.297408716136607</v>
      </c>
      <c r="N20" s="82">
        <v>12788.666666666639</v>
      </c>
      <c r="O20" s="70">
        <v>18.506824995927275</v>
      </c>
      <c r="P20" s="71" t="s">
        <v>89</v>
      </c>
      <c r="R20" s="76">
        <v>0.40718562874251496</v>
      </c>
      <c r="S20" s="77">
        <v>0.12574850299401197</v>
      </c>
      <c r="T20" s="77">
        <v>0.21556886227544911</v>
      </c>
      <c r="U20" s="77">
        <v>4.790419161676647E-2</v>
      </c>
      <c r="V20" s="75">
        <v>0.20359281437125748</v>
      </c>
    </row>
    <row r="21" spans="2:28" x14ac:dyDescent="0.25">
      <c r="B21" s="6" t="s">
        <v>18</v>
      </c>
      <c r="C21" s="7" t="s">
        <v>13</v>
      </c>
      <c r="D21" s="55">
        <v>283</v>
      </c>
      <c r="F21" s="98">
        <v>4</v>
      </c>
      <c r="G21" s="47">
        <v>0</v>
      </c>
      <c r="H21" s="47">
        <v>68</v>
      </c>
      <c r="I21" s="47">
        <v>30</v>
      </c>
      <c r="J21" s="47">
        <v>44</v>
      </c>
      <c r="K21" s="47">
        <v>91</v>
      </c>
      <c r="L21" s="55">
        <v>50</v>
      </c>
      <c r="M21" s="17">
        <v>9.8677591283863322</v>
      </c>
      <c r="N21" s="47">
        <v>2792.575833333332</v>
      </c>
      <c r="O21" s="15">
        <v>11.173762014624804</v>
      </c>
      <c r="P21" s="20" t="s">
        <v>90</v>
      </c>
      <c r="R21" s="23">
        <v>0.2857142857142857</v>
      </c>
      <c r="S21" s="36">
        <v>0</v>
      </c>
      <c r="T21" s="36">
        <v>0.7142857142857143</v>
      </c>
      <c r="U21" s="36">
        <v>0</v>
      </c>
      <c r="V21" s="37">
        <v>0</v>
      </c>
    </row>
    <row r="22" spans="2:28" x14ac:dyDescent="0.25">
      <c r="B22" s="6" t="s">
        <v>18</v>
      </c>
      <c r="C22" s="7" t="s">
        <v>14</v>
      </c>
      <c r="D22" s="55">
        <v>342</v>
      </c>
      <c r="F22" s="98">
        <v>4</v>
      </c>
      <c r="G22" s="47">
        <v>3</v>
      </c>
      <c r="H22" s="47">
        <v>12</v>
      </c>
      <c r="I22" s="47">
        <v>93</v>
      </c>
      <c r="J22" s="47">
        <v>86</v>
      </c>
      <c r="K22" s="47">
        <v>75</v>
      </c>
      <c r="L22" s="55">
        <v>73</v>
      </c>
      <c r="M22" s="17">
        <v>9.1630165692007672</v>
      </c>
      <c r="N22" s="47">
        <v>3133.7516666666625</v>
      </c>
      <c r="O22" s="15">
        <v>13.952023923483432</v>
      </c>
      <c r="P22" s="20" t="s">
        <v>91</v>
      </c>
      <c r="R22" s="23">
        <v>0.26190476190476192</v>
      </c>
      <c r="S22" s="36">
        <v>0.21428571428571427</v>
      </c>
      <c r="T22" s="36">
        <v>0.16666666666666666</v>
      </c>
      <c r="U22" s="36">
        <v>9.5238095238095233E-2</v>
      </c>
      <c r="V22" s="37">
        <v>0.26190476190476192</v>
      </c>
    </row>
    <row r="23" spans="2:28" x14ac:dyDescent="0.25">
      <c r="B23" s="6" t="s">
        <v>18</v>
      </c>
      <c r="C23" s="7" t="s">
        <v>15</v>
      </c>
      <c r="D23" s="55">
        <v>317</v>
      </c>
      <c r="F23" s="98">
        <v>4</v>
      </c>
      <c r="G23" s="47">
        <v>2</v>
      </c>
      <c r="H23" s="47">
        <v>41</v>
      </c>
      <c r="I23" s="47">
        <v>70</v>
      </c>
      <c r="J23" s="47">
        <v>81</v>
      </c>
      <c r="K23" s="47">
        <v>51</v>
      </c>
      <c r="L23" s="55">
        <v>72</v>
      </c>
      <c r="M23" s="17">
        <v>13.79133806519453</v>
      </c>
      <c r="N23" s="47">
        <v>4371.8541666666661</v>
      </c>
      <c r="O23" s="15">
        <v>24.889398902523698</v>
      </c>
      <c r="P23" s="20" t="s">
        <v>92</v>
      </c>
      <c r="R23" s="23">
        <v>0.58571428571428574</v>
      </c>
      <c r="S23" s="36">
        <v>5.7142857142857141E-2</v>
      </c>
      <c r="T23" s="36">
        <v>5.7142857142857141E-2</v>
      </c>
      <c r="U23" s="36">
        <v>4.2857142857142858E-2</v>
      </c>
      <c r="V23" s="37">
        <v>0.25714285714285712</v>
      </c>
    </row>
    <row r="24" spans="2:28" x14ac:dyDescent="0.25">
      <c r="B24" s="66" t="s">
        <v>18</v>
      </c>
      <c r="C24" s="67" t="s">
        <v>16</v>
      </c>
      <c r="D24" s="83">
        <v>190</v>
      </c>
      <c r="F24" s="99">
        <v>4</v>
      </c>
      <c r="G24" s="82">
        <v>0</v>
      </c>
      <c r="H24" s="82">
        <v>15</v>
      </c>
      <c r="I24" s="82">
        <v>37</v>
      </c>
      <c r="J24" s="82">
        <v>44</v>
      </c>
      <c r="K24" s="82">
        <v>30</v>
      </c>
      <c r="L24" s="83">
        <v>64</v>
      </c>
      <c r="M24" s="69">
        <v>13.10781578947369</v>
      </c>
      <c r="N24" s="82">
        <v>2490.485000000001</v>
      </c>
      <c r="O24" s="70">
        <v>21.11366207929867</v>
      </c>
      <c r="P24" s="71" t="s">
        <v>93</v>
      </c>
      <c r="R24" s="76">
        <v>0.29411764705882354</v>
      </c>
      <c r="S24" s="77">
        <v>0.23529411764705882</v>
      </c>
      <c r="T24" s="77">
        <v>0.29411764705882354</v>
      </c>
      <c r="U24" s="77">
        <v>2.9411764705882353E-2</v>
      </c>
      <c r="V24" s="75">
        <v>0.14705882352941177</v>
      </c>
    </row>
    <row r="25" spans="2:28" x14ac:dyDescent="0.25">
      <c r="B25" s="66" t="s">
        <v>19</v>
      </c>
      <c r="C25" s="67" t="s">
        <v>20</v>
      </c>
      <c r="D25" s="83">
        <v>245</v>
      </c>
      <c r="F25" s="99">
        <v>4</v>
      </c>
      <c r="G25" s="82">
        <v>4</v>
      </c>
      <c r="H25" s="82">
        <v>71</v>
      </c>
      <c r="I25" s="82">
        <v>37</v>
      </c>
      <c r="J25" s="82">
        <v>58</v>
      </c>
      <c r="K25" s="82">
        <v>33</v>
      </c>
      <c r="L25" s="83">
        <v>42</v>
      </c>
      <c r="M25" s="69">
        <v>8.4699999999999971</v>
      </c>
      <c r="N25" s="82">
        <v>2075.1499999999992</v>
      </c>
      <c r="O25" s="70">
        <v>8.1911658236798335</v>
      </c>
      <c r="P25" s="71" t="s">
        <v>94</v>
      </c>
      <c r="R25" s="76">
        <v>0.42857142857142855</v>
      </c>
      <c r="S25" s="77">
        <v>0</v>
      </c>
      <c r="T25" s="77">
        <v>5.7142857142857141E-2</v>
      </c>
      <c r="U25" s="77">
        <v>0.31428571428571428</v>
      </c>
      <c r="V25" s="75">
        <v>0.2</v>
      </c>
    </row>
    <row r="26" spans="2:28" x14ac:dyDescent="0.25">
      <c r="B26" s="6" t="s">
        <v>19</v>
      </c>
      <c r="C26" s="7" t="s">
        <v>13</v>
      </c>
      <c r="D26" s="55">
        <v>44</v>
      </c>
      <c r="F26" s="98">
        <v>2</v>
      </c>
      <c r="G26" s="47">
        <v>3</v>
      </c>
      <c r="H26" s="47">
        <v>24</v>
      </c>
      <c r="I26" s="47">
        <v>5</v>
      </c>
      <c r="J26" s="47">
        <v>4</v>
      </c>
      <c r="K26" s="47">
        <v>3</v>
      </c>
      <c r="L26" s="55">
        <v>5</v>
      </c>
      <c r="M26" s="17">
        <v>8.036363636363637</v>
      </c>
      <c r="N26" s="47">
        <v>353.6</v>
      </c>
      <c r="O26" s="15">
        <v>7.2709912700804917</v>
      </c>
      <c r="P26" s="20" t="s">
        <v>95</v>
      </c>
      <c r="R26" s="23">
        <v>0.8</v>
      </c>
      <c r="S26" s="36">
        <v>0</v>
      </c>
      <c r="T26" s="36">
        <v>0.2</v>
      </c>
      <c r="U26" s="36">
        <v>0</v>
      </c>
      <c r="V26" s="37">
        <v>0</v>
      </c>
    </row>
    <row r="27" spans="2:28" x14ac:dyDescent="0.25">
      <c r="B27" s="6" t="s">
        <v>19</v>
      </c>
      <c r="C27" s="7" t="s">
        <v>14</v>
      </c>
      <c r="D27" s="55">
        <v>60</v>
      </c>
      <c r="F27" s="98">
        <v>4</v>
      </c>
      <c r="G27" s="47">
        <v>0</v>
      </c>
      <c r="H27" s="47">
        <v>14</v>
      </c>
      <c r="I27" s="47">
        <v>5</v>
      </c>
      <c r="J27" s="47">
        <v>22</v>
      </c>
      <c r="K27" s="47">
        <v>10</v>
      </c>
      <c r="L27" s="55">
        <v>9</v>
      </c>
      <c r="M27" s="17">
        <v>10.488333333333333</v>
      </c>
      <c r="N27" s="47">
        <v>629.29999999999995</v>
      </c>
      <c r="O27" s="15">
        <v>10.734959892281335</v>
      </c>
      <c r="P27" s="20" t="s">
        <v>96</v>
      </c>
      <c r="R27" s="23">
        <v>0.44444444444444442</v>
      </c>
      <c r="S27" s="36">
        <v>0</v>
      </c>
      <c r="T27" s="36">
        <v>0.1111111111111111</v>
      </c>
      <c r="U27" s="36">
        <v>0.44444444444444442</v>
      </c>
      <c r="V27" s="37">
        <v>0</v>
      </c>
    </row>
    <row r="28" spans="2:28" x14ac:dyDescent="0.25">
      <c r="B28" s="6" t="s">
        <v>19</v>
      </c>
      <c r="C28" s="7" t="s">
        <v>15</v>
      </c>
      <c r="D28" s="55">
        <v>67</v>
      </c>
      <c r="F28" s="98">
        <v>4</v>
      </c>
      <c r="G28" s="47">
        <v>1</v>
      </c>
      <c r="H28" s="47">
        <v>8</v>
      </c>
      <c r="I28" s="47">
        <v>11</v>
      </c>
      <c r="J28" s="47">
        <v>14</v>
      </c>
      <c r="K28" s="47">
        <v>13</v>
      </c>
      <c r="L28" s="55">
        <v>20</v>
      </c>
      <c r="M28" s="17">
        <v>10.140298507462688</v>
      </c>
      <c r="N28" s="47">
        <v>679.40000000000009</v>
      </c>
      <c r="O28" s="15">
        <v>6.9653526274213879</v>
      </c>
      <c r="P28" s="20" t="s">
        <v>97</v>
      </c>
      <c r="R28" s="23">
        <v>0.1875</v>
      </c>
      <c r="S28" s="36">
        <v>0</v>
      </c>
      <c r="T28" s="36">
        <v>0</v>
      </c>
      <c r="U28" s="36">
        <v>0.375</v>
      </c>
      <c r="V28" s="37">
        <v>0.4375</v>
      </c>
    </row>
    <row r="29" spans="2:28" ht="12.6" thickBot="1" x14ac:dyDescent="0.3">
      <c r="B29" s="9" t="s">
        <v>19</v>
      </c>
      <c r="C29" s="10" t="s">
        <v>16</v>
      </c>
      <c r="D29" s="85">
        <v>74</v>
      </c>
      <c r="F29" s="100">
        <v>3</v>
      </c>
      <c r="G29" s="84">
        <v>0</v>
      </c>
      <c r="H29" s="84">
        <v>25</v>
      </c>
      <c r="I29" s="84">
        <v>16</v>
      </c>
      <c r="J29" s="84">
        <v>18</v>
      </c>
      <c r="K29" s="84">
        <v>7</v>
      </c>
      <c r="L29" s="85">
        <v>8</v>
      </c>
      <c r="M29" s="18">
        <v>5.5790540540540547</v>
      </c>
      <c r="N29" s="84">
        <v>412.85</v>
      </c>
      <c r="O29" s="16">
        <v>6.248395938790126</v>
      </c>
      <c r="P29" s="21" t="s">
        <v>98</v>
      </c>
      <c r="R29" s="24">
        <v>0.8</v>
      </c>
      <c r="S29" s="38">
        <v>0</v>
      </c>
      <c r="T29" s="38">
        <v>0</v>
      </c>
      <c r="U29" s="38">
        <v>0.2</v>
      </c>
      <c r="V29" s="39">
        <v>0</v>
      </c>
    </row>
    <row r="30" spans="2:28" ht="15" customHeight="1" thickBot="1" x14ac:dyDescent="0.3">
      <c r="F30" s="4"/>
      <c r="M30" s="4"/>
      <c r="N30" s="4"/>
      <c r="O30" s="4"/>
      <c r="P30" s="4"/>
    </row>
    <row r="31" spans="2:28" x14ac:dyDescent="0.25">
      <c r="B31" s="61" t="str">
        <f>B5</f>
        <v>WEEE</v>
      </c>
      <c r="C31" s="62" t="str">
        <f>C5</f>
        <v>TOTAL</v>
      </c>
      <c r="D31" s="233">
        <f>D5/$D5</f>
        <v>1</v>
      </c>
      <c r="E31" s="14"/>
      <c r="F31" s="101"/>
      <c r="G31" s="73">
        <f>G5/$D5</f>
        <v>1.567807682257643E-3</v>
      </c>
      <c r="H31" s="74">
        <f>H5/$D5</f>
        <v>0.18761431931016462</v>
      </c>
      <c r="I31" s="74">
        <f>I5/$D5</f>
        <v>0.24327149203031095</v>
      </c>
      <c r="J31" s="74">
        <f>J5/$D5</f>
        <v>0.1497256336556049</v>
      </c>
      <c r="K31" s="74">
        <f>K5/$D5</f>
        <v>8.2048602038149981E-2</v>
      </c>
      <c r="L31" s="72">
        <f>L5/$D5</f>
        <v>0.3357721452835119</v>
      </c>
      <c r="M31" s="23"/>
      <c r="N31" s="36"/>
      <c r="O31" s="36"/>
      <c r="P31" s="36"/>
      <c r="Q31" s="13"/>
      <c r="R31" s="36"/>
      <c r="S31" s="36"/>
      <c r="T31" s="36"/>
      <c r="U31" s="36"/>
      <c r="V31" s="36"/>
      <c r="W31" s="13"/>
      <c r="X31" s="13"/>
      <c r="Y31" s="13"/>
      <c r="Z31" s="12"/>
      <c r="AA31" s="12"/>
      <c r="AB31" s="12"/>
    </row>
    <row r="32" spans="2:28" x14ac:dyDescent="0.25">
      <c r="B32" s="6" t="str">
        <f>B6</f>
        <v>WEEE</v>
      </c>
      <c r="C32" s="7" t="str">
        <f>C6</f>
        <v>urban-dense</v>
      </c>
      <c r="D32" s="96">
        <f>D6/$D6</f>
        <v>1</v>
      </c>
      <c r="E32" s="14"/>
      <c r="F32" s="101"/>
      <c r="G32" s="23">
        <f>G6/$D6</f>
        <v>0</v>
      </c>
      <c r="H32" s="36">
        <f>H6/$D6</f>
        <v>0.29260182876142976</v>
      </c>
      <c r="I32" s="36">
        <f>I6/$D6</f>
        <v>0.21945137157107231</v>
      </c>
      <c r="J32" s="36">
        <f>J6/$D6</f>
        <v>0.10889443059019119</v>
      </c>
      <c r="K32" s="36">
        <f>K6/$D6</f>
        <v>7.3981712385702406E-2</v>
      </c>
      <c r="L32" s="37">
        <f>L6/$D6</f>
        <v>0.30507065669160432</v>
      </c>
      <c r="M32" s="23"/>
      <c r="N32" s="36"/>
      <c r="O32" s="36"/>
      <c r="P32" s="36"/>
      <c r="Q32" s="13"/>
      <c r="R32" s="36"/>
      <c r="S32" s="36"/>
      <c r="T32" s="36"/>
      <c r="U32" s="36"/>
      <c r="V32" s="36"/>
      <c r="W32" s="13"/>
      <c r="X32" s="13"/>
      <c r="Y32" s="13"/>
      <c r="Z32" s="12"/>
      <c r="AA32" s="12"/>
      <c r="AB32" s="12"/>
    </row>
    <row r="33" spans="1:28" x14ac:dyDescent="0.25">
      <c r="B33" s="6" t="str">
        <f>B7</f>
        <v>WEEE</v>
      </c>
      <c r="C33" s="7" t="str">
        <f>C7</f>
        <v>urban</v>
      </c>
      <c r="D33" s="96">
        <f>D7/$D7</f>
        <v>1</v>
      </c>
      <c r="E33" s="14"/>
      <c r="F33" s="101"/>
      <c r="G33" s="23">
        <f>G7/$D7</f>
        <v>1.3531799729364006E-3</v>
      </c>
      <c r="H33" s="36">
        <f>H7/$D7</f>
        <v>6.4952638700947224E-2</v>
      </c>
      <c r="I33" s="36">
        <f>I7/$D7</f>
        <v>0.2083897158322057</v>
      </c>
      <c r="J33" s="36">
        <f>J7/$D7</f>
        <v>0.13667117726657646</v>
      </c>
      <c r="K33" s="36">
        <f>K7/$D7</f>
        <v>9.2016238159675232E-2</v>
      </c>
      <c r="L33" s="37">
        <f>L7/$D7</f>
        <v>0.49661705006765899</v>
      </c>
      <c r="M33" s="23"/>
      <c r="N33" s="36"/>
      <c r="O33" s="36"/>
      <c r="P33" s="36"/>
      <c r="Q33" s="13"/>
      <c r="R33" s="36"/>
      <c r="S33" s="36"/>
      <c r="T33" s="36"/>
      <c r="U33" s="36"/>
      <c r="V33" s="36"/>
      <c r="W33" s="13"/>
      <c r="X33" s="13"/>
      <c r="Y33" s="13"/>
      <c r="Z33" s="12"/>
      <c r="AA33" s="12"/>
      <c r="AB33" s="12"/>
    </row>
    <row r="34" spans="1:28" x14ac:dyDescent="0.25">
      <c r="B34" s="6" t="str">
        <f>B8</f>
        <v>WEEE</v>
      </c>
      <c r="C34" s="7" t="str">
        <f>C8</f>
        <v>rural-dense</v>
      </c>
      <c r="D34" s="96">
        <f>D8/$D8</f>
        <v>1</v>
      </c>
      <c r="E34" s="14"/>
      <c r="F34" s="101"/>
      <c r="G34" s="23">
        <f>G8/$D8</f>
        <v>4.1450777202072537E-3</v>
      </c>
      <c r="H34" s="36">
        <f>H8/$D8</f>
        <v>0.19689119170984457</v>
      </c>
      <c r="I34" s="36">
        <f>I8/$D8</f>
        <v>0.28704663212435233</v>
      </c>
      <c r="J34" s="36">
        <f>J8/$D8</f>
        <v>0.13160621761658031</v>
      </c>
      <c r="K34" s="36">
        <f>K8/$D8</f>
        <v>6.5284974093264253E-2</v>
      </c>
      <c r="L34" s="37">
        <f>L8/$D8</f>
        <v>0.31502590673575132</v>
      </c>
      <c r="M34" s="23"/>
      <c r="N34" s="36"/>
      <c r="O34" s="36"/>
      <c r="P34" s="36"/>
      <c r="Q34" s="13"/>
      <c r="R34" s="36"/>
      <c r="S34" s="36"/>
      <c r="T34" s="36"/>
      <c r="U34" s="36"/>
      <c r="V34" s="36"/>
      <c r="W34" s="13"/>
      <c r="X34" s="13"/>
      <c r="Y34" s="13"/>
      <c r="Z34" s="12"/>
      <c r="AA34" s="12"/>
      <c r="AB34" s="12"/>
    </row>
    <row r="35" spans="1:28" x14ac:dyDescent="0.25">
      <c r="B35" s="66" t="str">
        <f>B9</f>
        <v>WEEE</v>
      </c>
      <c r="C35" s="67" t="str">
        <f>C9</f>
        <v>rural</v>
      </c>
      <c r="D35" s="234">
        <f>D9/$D9</f>
        <v>1</v>
      </c>
      <c r="E35" s="14"/>
      <c r="F35" s="101"/>
      <c r="G35" s="76">
        <f>G9/$D9</f>
        <v>1.0869565217391304E-3</v>
      </c>
      <c r="H35" s="77">
        <f>H9/$D9</f>
        <v>0.1391304347826087</v>
      </c>
      <c r="I35" s="77">
        <f>I9/$D9</f>
        <v>0.2565217391304348</v>
      </c>
      <c r="J35" s="77">
        <f>J9/$D9</f>
        <v>0.2326086956521739</v>
      </c>
      <c r="K35" s="77">
        <f>K9/$D9</f>
        <v>0.10217391304347827</v>
      </c>
      <c r="L35" s="75">
        <f>L9/$D9</f>
        <v>0.26847826086956522</v>
      </c>
      <c r="M35" s="23"/>
      <c r="N35" s="36"/>
      <c r="O35" s="36"/>
      <c r="P35" s="36"/>
      <c r="Q35" s="13"/>
      <c r="R35" s="36"/>
      <c r="S35" s="36"/>
      <c r="T35" s="36"/>
      <c r="U35" s="36"/>
      <c r="V35" s="36"/>
      <c r="W35" s="13"/>
      <c r="X35" s="13"/>
      <c r="Y35" s="13"/>
      <c r="Z35" s="12"/>
      <c r="AA35" s="12"/>
      <c r="AB35" s="12"/>
    </row>
    <row r="36" spans="1:28" x14ac:dyDescent="0.25">
      <c r="B36" s="66" t="str">
        <f t="shared" ref="B36" si="0">B20</f>
        <v>Used furniture</v>
      </c>
      <c r="C36" s="67" t="str">
        <f t="shared" ref="C36:C45" si="1">C20</f>
        <v>TOTAL</v>
      </c>
      <c r="D36" s="234">
        <f t="shared" ref="D36:D45" si="2">D20/$D20</f>
        <v>1</v>
      </c>
      <c r="E36" s="14"/>
      <c r="F36" s="101"/>
      <c r="G36" s="76">
        <f t="shared" ref="G36:L36" si="3">G20/$D20</f>
        <v>4.4169611307420496E-3</v>
      </c>
      <c r="H36" s="77">
        <f t="shared" si="3"/>
        <v>0.12014134275618374</v>
      </c>
      <c r="I36" s="77">
        <f t="shared" si="3"/>
        <v>0.20318021201413428</v>
      </c>
      <c r="J36" s="77">
        <f t="shared" si="3"/>
        <v>0.22526501766784451</v>
      </c>
      <c r="K36" s="77">
        <f t="shared" si="3"/>
        <v>0.21819787985865724</v>
      </c>
      <c r="L36" s="75">
        <f t="shared" si="3"/>
        <v>0.22879858657243815</v>
      </c>
      <c r="M36" s="23"/>
      <c r="N36" s="36"/>
      <c r="O36" s="36"/>
      <c r="P36" s="36"/>
      <c r="Q36" s="13"/>
      <c r="R36" s="36"/>
      <c r="S36" s="36"/>
      <c r="T36" s="36"/>
      <c r="U36" s="36"/>
      <c r="V36" s="36"/>
      <c r="W36" s="13"/>
      <c r="X36" s="13"/>
      <c r="Y36" s="13"/>
      <c r="Z36" s="12"/>
      <c r="AA36" s="12"/>
      <c r="AB36" s="12"/>
    </row>
    <row r="37" spans="1:28" x14ac:dyDescent="0.25">
      <c r="B37" s="78" t="str">
        <f t="shared" ref="B37" si="4">B21</f>
        <v>Used furniture</v>
      </c>
      <c r="C37" s="79" t="str">
        <f t="shared" si="1"/>
        <v>urban-dense</v>
      </c>
      <c r="D37" s="235">
        <f t="shared" si="2"/>
        <v>1</v>
      </c>
      <c r="E37" s="14"/>
      <c r="F37" s="101"/>
      <c r="G37" s="23">
        <f t="shared" ref="G37:L37" si="5">G21/$D21</f>
        <v>0</v>
      </c>
      <c r="H37" s="36">
        <f t="shared" si="5"/>
        <v>0.24028268551236748</v>
      </c>
      <c r="I37" s="36">
        <f t="shared" si="5"/>
        <v>0.10600706713780919</v>
      </c>
      <c r="J37" s="36">
        <f t="shared" si="5"/>
        <v>0.15547703180212014</v>
      </c>
      <c r="K37" s="36">
        <f t="shared" si="5"/>
        <v>0.32155477031802121</v>
      </c>
      <c r="L37" s="37">
        <f t="shared" si="5"/>
        <v>0.17667844522968199</v>
      </c>
      <c r="M37" s="23"/>
      <c r="N37" s="36"/>
      <c r="O37" s="36"/>
      <c r="P37" s="36"/>
      <c r="Q37" s="13"/>
      <c r="R37" s="36"/>
      <c r="S37" s="36"/>
      <c r="T37" s="36"/>
      <c r="U37" s="36"/>
      <c r="V37" s="36"/>
      <c r="W37" s="13"/>
      <c r="X37" s="13"/>
      <c r="Y37" s="13"/>
      <c r="Z37" s="12"/>
      <c r="AA37" s="12"/>
      <c r="AB37" s="12"/>
    </row>
    <row r="38" spans="1:28" x14ac:dyDescent="0.25">
      <c r="B38" s="6" t="str">
        <f t="shared" ref="B38" si="6">B22</f>
        <v>Used furniture</v>
      </c>
      <c r="C38" s="7" t="str">
        <f t="shared" si="1"/>
        <v>urban</v>
      </c>
      <c r="D38" s="96">
        <f t="shared" si="2"/>
        <v>1</v>
      </c>
      <c r="E38" s="14"/>
      <c r="F38" s="101"/>
      <c r="G38" s="23">
        <f t="shared" ref="G38:L38" si="7">G22/$D22</f>
        <v>8.771929824561403E-3</v>
      </c>
      <c r="H38" s="36">
        <f t="shared" si="7"/>
        <v>3.5087719298245612E-2</v>
      </c>
      <c r="I38" s="36">
        <f t="shared" si="7"/>
        <v>0.27192982456140352</v>
      </c>
      <c r="J38" s="36">
        <f t="shared" si="7"/>
        <v>0.25146198830409355</v>
      </c>
      <c r="K38" s="36">
        <f t="shared" si="7"/>
        <v>0.21929824561403508</v>
      </c>
      <c r="L38" s="37">
        <f t="shared" si="7"/>
        <v>0.21345029239766081</v>
      </c>
      <c r="M38" s="23"/>
      <c r="N38" s="36"/>
      <c r="O38" s="36"/>
      <c r="P38" s="36"/>
      <c r="Q38" s="13"/>
      <c r="R38" s="36"/>
      <c r="S38" s="36"/>
      <c r="T38" s="36"/>
      <c r="U38" s="36"/>
      <c r="V38" s="36"/>
      <c r="W38" s="13"/>
      <c r="X38" s="13"/>
      <c r="Y38" s="13"/>
      <c r="Z38" s="12"/>
      <c r="AA38" s="12"/>
      <c r="AB38" s="12"/>
    </row>
    <row r="39" spans="1:28" x14ac:dyDescent="0.25">
      <c r="B39" s="6" t="str">
        <f t="shared" ref="B39" si="8">B23</f>
        <v>Used furniture</v>
      </c>
      <c r="C39" s="7" t="str">
        <f t="shared" si="1"/>
        <v>rural-dense</v>
      </c>
      <c r="D39" s="96">
        <f t="shared" si="2"/>
        <v>1</v>
      </c>
      <c r="E39" s="14"/>
      <c r="F39" s="101"/>
      <c r="G39" s="23">
        <f t="shared" ref="G39:L39" si="9">G23/$D23</f>
        <v>6.3091482649842269E-3</v>
      </c>
      <c r="H39" s="36">
        <f t="shared" si="9"/>
        <v>0.12933753943217666</v>
      </c>
      <c r="I39" s="36">
        <f t="shared" si="9"/>
        <v>0.22082018927444794</v>
      </c>
      <c r="J39" s="36">
        <f t="shared" si="9"/>
        <v>0.25552050473186122</v>
      </c>
      <c r="K39" s="36">
        <f t="shared" si="9"/>
        <v>0.16088328075709779</v>
      </c>
      <c r="L39" s="37">
        <f t="shared" si="9"/>
        <v>0.22712933753943218</v>
      </c>
      <c r="M39" s="23"/>
      <c r="N39" s="36"/>
      <c r="O39" s="36"/>
      <c r="P39" s="36"/>
      <c r="Q39" s="13"/>
      <c r="R39" s="36"/>
      <c r="S39" s="36"/>
      <c r="T39" s="36"/>
      <c r="U39" s="36"/>
      <c r="V39" s="36"/>
      <c r="W39" s="13"/>
      <c r="X39" s="13"/>
      <c r="Y39" s="13"/>
      <c r="Z39" s="12"/>
      <c r="AA39" s="12"/>
      <c r="AB39" s="12"/>
    </row>
    <row r="40" spans="1:28" x14ac:dyDescent="0.25">
      <c r="B40" s="66" t="str">
        <f t="shared" ref="B40" si="10">B24</f>
        <v>Used furniture</v>
      </c>
      <c r="C40" s="67" t="str">
        <f t="shared" si="1"/>
        <v>rural</v>
      </c>
      <c r="D40" s="234">
        <f t="shared" si="2"/>
        <v>1</v>
      </c>
      <c r="E40" s="14"/>
      <c r="F40" s="101"/>
      <c r="G40" s="76">
        <f t="shared" ref="G40:L40" si="11">G24/$D24</f>
        <v>0</v>
      </c>
      <c r="H40" s="77">
        <f t="shared" si="11"/>
        <v>7.8947368421052627E-2</v>
      </c>
      <c r="I40" s="77">
        <f t="shared" si="11"/>
        <v>0.19473684210526315</v>
      </c>
      <c r="J40" s="77">
        <f t="shared" si="11"/>
        <v>0.23157894736842105</v>
      </c>
      <c r="K40" s="77">
        <f t="shared" si="11"/>
        <v>0.15789473684210525</v>
      </c>
      <c r="L40" s="75">
        <f t="shared" si="11"/>
        <v>0.33684210526315789</v>
      </c>
      <c r="M40" s="23"/>
      <c r="N40" s="36"/>
      <c r="O40" s="36"/>
      <c r="P40" s="36"/>
      <c r="Q40" s="13"/>
      <c r="R40" s="36"/>
      <c r="S40" s="36"/>
      <c r="T40" s="36"/>
      <c r="U40" s="36"/>
      <c r="V40" s="36"/>
      <c r="W40" s="13"/>
      <c r="X40" s="13"/>
      <c r="Y40" s="13"/>
      <c r="Z40" s="12"/>
      <c r="AA40" s="12"/>
      <c r="AB40" s="12"/>
    </row>
    <row r="41" spans="1:28" x14ac:dyDescent="0.25">
      <c r="B41" s="66" t="str">
        <f t="shared" ref="B41" si="12">B25</f>
        <v>Leisure goods</v>
      </c>
      <c r="C41" s="67" t="str">
        <f t="shared" si="1"/>
        <v>TOTAL</v>
      </c>
      <c r="D41" s="234">
        <f t="shared" si="2"/>
        <v>1</v>
      </c>
      <c r="E41" s="14"/>
      <c r="F41" s="101"/>
      <c r="G41" s="76">
        <f t="shared" ref="G41:L41" si="13">G25/$D25</f>
        <v>1.6326530612244899E-2</v>
      </c>
      <c r="H41" s="77">
        <f t="shared" si="13"/>
        <v>0.28979591836734692</v>
      </c>
      <c r="I41" s="77">
        <f t="shared" si="13"/>
        <v>0.15102040816326531</v>
      </c>
      <c r="J41" s="77">
        <f t="shared" si="13"/>
        <v>0.23673469387755103</v>
      </c>
      <c r="K41" s="77">
        <f t="shared" si="13"/>
        <v>0.13469387755102041</v>
      </c>
      <c r="L41" s="75">
        <f t="shared" si="13"/>
        <v>0.17142857142857143</v>
      </c>
      <c r="M41" s="23"/>
      <c r="N41" s="36"/>
      <c r="O41" s="36"/>
      <c r="P41" s="36"/>
      <c r="Q41" s="13"/>
      <c r="R41" s="36"/>
      <c r="S41" s="36"/>
      <c r="T41" s="36"/>
      <c r="U41" s="36"/>
      <c r="V41" s="36"/>
      <c r="W41" s="13"/>
      <c r="X41" s="13"/>
      <c r="Y41" s="13"/>
      <c r="Z41" s="12"/>
      <c r="AA41" s="12"/>
      <c r="AB41" s="12"/>
    </row>
    <row r="42" spans="1:28" x14ac:dyDescent="0.25">
      <c r="B42" s="6" t="str">
        <f t="shared" ref="B42" si="14">B26</f>
        <v>Leisure goods</v>
      </c>
      <c r="C42" s="7" t="str">
        <f t="shared" si="1"/>
        <v>urban-dense</v>
      </c>
      <c r="D42" s="96">
        <f t="shared" si="2"/>
        <v>1</v>
      </c>
      <c r="E42" s="14"/>
      <c r="F42" s="101"/>
      <c r="G42" s="23">
        <f t="shared" ref="G42:L42" si="15">G26/$D26</f>
        <v>6.8181818181818177E-2</v>
      </c>
      <c r="H42" s="36">
        <f t="shared" si="15"/>
        <v>0.54545454545454541</v>
      </c>
      <c r="I42" s="36">
        <f t="shared" si="15"/>
        <v>0.11363636363636363</v>
      </c>
      <c r="J42" s="36">
        <f t="shared" si="15"/>
        <v>9.0909090909090912E-2</v>
      </c>
      <c r="K42" s="36">
        <f t="shared" si="15"/>
        <v>6.8181818181818177E-2</v>
      </c>
      <c r="L42" s="37">
        <f t="shared" si="15"/>
        <v>0.11363636363636363</v>
      </c>
      <c r="M42" s="23"/>
      <c r="N42" s="36"/>
      <c r="O42" s="36"/>
      <c r="P42" s="36"/>
      <c r="Q42" s="13"/>
      <c r="R42" s="36"/>
      <c r="S42" s="36"/>
      <c r="T42" s="36"/>
      <c r="U42" s="36"/>
      <c r="V42" s="36"/>
      <c r="W42" s="13"/>
      <c r="X42" s="13"/>
      <c r="Y42" s="13"/>
      <c r="Z42" s="12"/>
      <c r="AA42" s="12"/>
      <c r="AB42" s="12"/>
    </row>
    <row r="43" spans="1:28" x14ac:dyDescent="0.25">
      <c r="B43" s="6" t="str">
        <f t="shared" ref="B43" si="16">B27</f>
        <v>Leisure goods</v>
      </c>
      <c r="C43" s="7" t="str">
        <f t="shared" si="1"/>
        <v>urban</v>
      </c>
      <c r="D43" s="96">
        <f t="shared" si="2"/>
        <v>1</v>
      </c>
      <c r="E43" s="14"/>
      <c r="F43" s="101"/>
      <c r="G43" s="23">
        <f t="shared" ref="G43:L43" si="17">G27/$D27</f>
        <v>0</v>
      </c>
      <c r="H43" s="36">
        <f t="shared" si="17"/>
        <v>0.23333333333333334</v>
      </c>
      <c r="I43" s="36">
        <f t="shared" si="17"/>
        <v>8.3333333333333329E-2</v>
      </c>
      <c r="J43" s="36">
        <f t="shared" si="17"/>
        <v>0.36666666666666664</v>
      </c>
      <c r="K43" s="36">
        <f t="shared" si="17"/>
        <v>0.16666666666666666</v>
      </c>
      <c r="L43" s="37">
        <f t="shared" si="17"/>
        <v>0.15</v>
      </c>
      <c r="M43" s="23"/>
      <c r="N43" s="36"/>
      <c r="O43" s="36"/>
      <c r="P43" s="36"/>
      <c r="Q43" s="13"/>
      <c r="R43" s="36"/>
      <c r="S43" s="36"/>
      <c r="T43" s="36"/>
      <c r="U43" s="36"/>
      <c r="V43" s="36"/>
      <c r="W43" s="13"/>
      <c r="X43" s="13"/>
      <c r="Y43" s="13"/>
      <c r="Z43" s="12"/>
      <c r="AA43" s="12"/>
      <c r="AB43" s="12"/>
    </row>
    <row r="44" spans="1:28" x14ac:dyDescent="0.25">
      <c r="B44" s="6" t="str">
        <f t="shared" ref="B44" si="18">B28</f>
        <v>Leisure goods</v>
      </c>
      <c r="C44" s="7" t="str">
        <f t="shared" si="1"/>
        <v>rural-dense</v>
      </c>
      <c r="D44" s="96">
        <f t="shared" si="2"/>
        <v>1</v>
      </c>
      <c r="E44" s="14"/>
      <c r="F44" s="101"/>
      <c r="G44" s="23">
        <f t="shared" ref="G44:L44" si="19">G28/$D28</f>
        <v>1.4925373134328358E-2</v>
      </c>
      <c r="H44" s="36">
        <f t="shared" si="19"/>
        <v>0.11940298507462686</v>
      </c>
      <c r="I44" s="36">
        <f t="shared" si="19"/>
        <v>0.16417910447761194</v>
      </c>
      <c r="J44" s="36">
        <f t="shared" si="19"/>
        <v>0.20895522388059701</v>
      </c>
      <c r="K44" s="36">
        <f t="shared" si="19"/>
        <v>0.19402985074626866</v>
      </c>
      <c r="L44" s="37">
        <f t="shared" si="19"/>
        <v>0.29850746268656714</v>
      </c>
      <c r="M44" s="23"/>
      <c r="N44" s="36"/>
      <c r="O44" s="36"/>
      <c r="P44" s="36"/>
      <c r="Q44" s="13"/>
      <c r="R44" s="36"/>
      <c r="S44" s="36"/>
      <c r="T44" s="36"/>
      <c r="U44" s="36"/>
      <c r="V44" s="36"/>
      <c r="W44" s="13"/>
      <c r="X44" s="13"/>
      <c r="Y44" s="13"/>
      <c r="Z44" s="12"/>
      <c r="AA44" s="12"/>
      <c r="AB44" s="12"/>
    </row>
    <row r="45" spans="1:28" ht="12.6" thickBot="1" x14ac:dyDescent="0.3">
      <c r="B45" s="9" t="str">
        <f t="shared" ref="B45" si="20">B29</f>
        <v>Leisure goods</v>
      </c>
      <c r="C45" s="10" t="str">
        <f t="shared" si="1"/>
        <v>rural</v>
      </c>
      <c r="D45" s="236">
        <f t="shared" si="2"/>
        <v>1</v>
      </c>
      <c r="E45" s="14"/>
      <c r="F45" s="101"/>
      <c r="G45" s="24">
        <f t="shared" ref="G45:L45" si="21">G29/$D29</f>
        <v>0</v>
      </c>
      <c r="H45" s="38">
        <f t="shared" si="21"/>
        <v>0.33783783783783783</v>
      </c>
      <c r="I45" s="38">
        <f t="shared" si="21"/>
        <v>0.21621621621621623</v>
      </c>
      <c r="J45" s="38">
        <f t="shared" si="21"/>
        <v>0.24324324324324326</v>
      </c>
      <c r="K45" s="38">
        <f t="shared" si="21"/>
        <v>9.45945945945946E-2</v>
      </c>
      <c r="L45" s="39">
        <f t="shared" si="21"/>
        <v>0.10810810810810811</v>
      </c>
      <c r="M45" s="23"/>
      <c r="N45" s="36"/>
      <c r="O45" s="36"/>
      <c r="P45" s="36"/>
      <c r="Q45" s="13"/>
      <c r="R45" s="36"/>
      <c r="S45" s="36"/>
      <c r="T45" s="36"/>
      <c r="U45" s="36"/>
      <c r="V45" s="36"/>
      <c r="W45" s="13"/>
      <c r="X45" s="13"/>
      <c r="Y45" s="13"/>
      <c r="Z45" s="12"/>
      <c r="AA45" s="12"/>
      <c r="AB45" s="12"/>
    </row>
    <row r="46" spans="1:28" x14ac:dyDescent="0.25">
      <c r="A46" s="7"/>
      <c r="B46" s="4"/>
      <c r="C46" s="4"/>
      <c r="D46" s="53"/>
      <c r="E46" s="7"/>
      <c r="F46" s="7"/>
      <c r="G46" s="34"/>
      <c r="H46" s="34"/>
      <c r="I46" s="34"/>
      <c r="J46" s="34"/>
      <c r="K46" s="34"/>
      <c r="L46" s="34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8" x14ac:dyDescent="0.25">
      <c r="F47" s="7"/>
      <c r="G47" s="60"/>
      <c r="H47" s="60"/>
      <c r="I47" s="60"/>
      <c r="J47" s="60"/>
      <c r="K47" s="60"/>
      <c r="L47" s="60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8" x14ac:dyDescent="0.25">
      <c r="G48" s="60"/>
      <c r="H48" s="60"/>
      <c r="I48" s="60"/>
      <c r="J48" s="60"/>
      <c r="K48" s="60"/>
      <c r="L48" s="60"/>
    </row>
    <row r="49" spans="7:12" x14ac:dyDescent="0.25">
      <c r="G49" s="60"/>
      <c r="H49" s="60"/>
      <c r="I49" s="60"/>
      <c r="J49" s="60"/>
      <c r="K49" s="60"/>
      <c r="L49" s="60"/>
    </row>
    <row r="50" spans="7:12" x14ac:dyDescent="0.25">
      <c r="G50" s="60"/>
      <c r="H50" s="60"/>
      <c r="I50" s="60"/>
      <c r="J50" s="60"/>
      <c r="K50" s="60"/>
      <c r="L50" s="60"/>
    </row>
    <row r="51" spans="7:12" x14ac:dyDescent="0.25">
      <c r="G51" s="60"/>
      <c r="H51" s="60"/>
      <c r="I51" s="60"/>
      <c r="J51" s="60"/>
      <c r="K51" s="60"/>
      <c r="L51" s="60"/>
    </row>
    <row r="52" spans="7:12" x14ac:dyDescent="0.25">
      <c r="G52" s="60"/>
      <c r="H52" s="60"/>
      <c r="I52" s="60"/>
      <c r="J52" s="60"/>
      <c r="K52" s="60"/>
      <c r="L52" s="60"/>
    </row>
    <row r="53" spans="7:12" x14ac:dyDescent="0.25">
      <c r="G53" s="60"/>
      <c r="H53" s="60"/>
      <c r="I53" s="60"/>
      <c r="J53" s="60"/>
      <c r="K53" s="60"/>
      <c r="L53" s="60"/>
    </row>
    <row r="54" spans="7:12" x14ac:dyDescent="0.25">
      <c r="G54" s="60"/>
      <c r="H54" s="60"/>
      <c r="I54" s="60"/>
      <c r="J54" s="60"/>
      <c r="K54" s="60"/>
      <c r="L54" s="60"/>
    </row>
    <row r="55" spans="7:12" x14ac:dyDescent="0.25">
      <c r="G55" s="60"/>
      <c r="H55" s="60"/>
      <c r="I55" s="60"/>
      <c r="J55" s="60"/>
      <c r="K55" s="60"/>
      <c r="L55" s="60"/>
    </row>
    <row r="56" spans="7:12" x14ac:dyDescent="0.25">
      <c r="G56" s="60"/>
      <c r="H56" s="60"/>
      <c r="I56" s="60"/>
      <c r="J56" s="60"/>
      <c r="K56" s="60"/>
      <c r="L56" s="60"/>
    </row>
    <row r="57" spans="7:12" x14ac:dyDescent="0.25">
      <c r="G57" s="60"/>
      <c r="H57" s="60"/>
      <c r="I57" s="60"/>
      <c r="J57" s="60"/>
      <c r="K57" s="60"/>
      <c r="L57" s="60"/>
    </row>
    <row r="58" spans="7:12" x14ac:dyDescent="0.25">
      <c r="G58" s="60"/>
      <c r="H58" s="60"/>
      <c r="I58" s="60"/>
      <c r="J58" s="60"/>
      <c r="K58" s="60"/>
      <c r="L58" s="60"/>
    </row>
    <row r="59" spans="7:12" x14ac:dyDescent="0.25">
      <c r="G59" s="60"/>
      <c r="H59" s="60"/>
      <c r="I59" s="60"/>
      <c r="J59" s="60"/>
      <c r="K59" s="60"/>
      <c r="L59" s="60"/>
    </row>
    <row r="60" spans="7:12" x14ac:dyDescent="0.25">
      <c r="G60" s="60"/>
      <c r="H60" s="60"/>
      <c r="I60" s="60"/>
      <c r="J60" s="60"/>
      <c r="K60" s="60"/>
      <c r="L60" s="60"/>
    </row>
  </sheetData>
  <mergeCells count="6">
    <mergeCell ref="R2:V2"/>
    <mergeCell ref="F2:L2"/>
    <mergeCell ref="B2:B3"/>
    <mergeCell ref="C2:C3"/>
    <mergeCell ref="D2:D3"/>
    <mergeCell ref="M2:P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zoomScaleNormal="100" workbookViewId="0">
      <selection activeCell="N23" sqref="N23"/>
    </sheetView>
  </sheetViews>
  <sheetFormatPr baseColWidth="10" defaultColWidth="8.88671875" defaultRowHeight="12" x14ac:dyDescent="0.25"/>
  <cols>
    <col min="1" max="1" width="3.109375" style="1" customWidth="1"/>
    <col min="2" max="5" width="11" style="1" customWidth="1"/>
    <col min="6" max="6" width="8.77734375" style="1" customWidth="1"/>
    <col min="7" max="7" width="10.109375" style="1" bestFit="1" customWidth="1"/>
    <col min="8" max="8" width="8.77734375" style="1" customWidth="1"/>
    <col min="9" max="9" width="8.5546875" style="1" customWidth="1"/>
    <col min="10" max="10" width="8.33203125" style="1" customWidth="1"/>
    <col min="11" max="11" width="10.109375" style="1" bestFit="1" customWidth="1"/>
    <col min="12" max="15" width="6.109375" style="1" customWidth="1"/>
    <col min="16" max="20" width="8.77734375" style="1" customWidth="1"/>
    <col min="21" max="26" width="7.109375" style="1" customWidth="1"/>
    <col min="27" max="16384" width="8.88671875" style="1"/>
  </cols>
  <sheetData>
    <row r="1" spans="2:28" ht="12.6" thickBot="1" x14ac:dyDescent="0.3"/>
    <row r="2" spans="2:28" ht="12.6" thickBot="1" x14ac:dyDescent="0.3">
      <c r="B2" s="211" t="s">
        <v>23</v>
      </c>
      <c r="C2" s="209" t="s">
        <v>34</v>
      </c>
      <c r="D2" s="210"/>
      <c r="E2" s="199" t="s">
        <v>35</v>
      </c>
      <c r="F2" s="200"/>
      <c r="G2" s="200"/>
      <c r="H2" s="201"/>
      <c r="I2" s="199" t="s">
        <v>37</v>
      </c>
      <c r="J2" s="200"/>
      <c r="K2" s="200"/>
      <c r="L2" s="200"/>
      <c r="M2" s="20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2"/>
      <c r="AB2" s="2"/>
    </row>
    <row r="3" spans="2:28" ht="24.6" thickBot="1" x14ac:dyDescent="0.3">
      <c r="B3" s="212"/>
      <c r="C3" s="155" t="s">
        <v>36</v>
      </c>
      <c r="D3" s="156" t="s">
        <v>29</v>
      </c>
      <c r="E3" s="155" t="s">
        <v>30</v>
      </c>
      <c r="F3" s="157" t="s">
        <v>31</v>
      </c>
      <c r="G3" s="157" t="s">
        <v>32</v>
      </c>
      <c r="H3" s="158" t="s">
        <v>33</v>
      </c>
      <c r="I3" s="155" t="s">
        <v>40</v>
      </c>
      <c r="J3" s="159" t="s">
        <v>30</v>
      </c>
      <c r="K3" s="157" t="s">
        <v>31</v>
      </c>
      <c r="L3" s="157" t="s">
        <v>32</v>
      </c>
      <c r="M3" s="158" t="s">
        <v>33</v>
      </c>
      <c r="N3" s="42"/>
      <c r="O3" s="42"/>
      <c r="P3" s="42"/>
      <c r="Q3" s="42"/>
      <c r="R3" s="43"/>
      <c r="S3" s="43"/>
      <c r="T3" s="44"/>
      <c r="U3" s="44"/>
      <c r="V3" s="44"/>
      <c r="W3" s="44"/>
      <c r="X3" s="45"/>
      <c r="Y3" s="44"/>
      <c r="Z3" s="46"/>
      <c r="AA3" s="2"/>
      <c r="AB3" s="2"/>
    </row>
    <row r="4" spans="2:28" x14ac:dyDescent="0.25">
      <c r="B4" s="48" t="s">
        <v>17</v>
      </c>
      <c r="C4" s="51">
        <v>113113.913094688</v>
      </c>
      <c r="D4" s="27">
        <v>5.1934414965534E-3</v>
      </c>
      <c r="E4" s="25">
        <v>0.14539986596607024</v>
      </c>
      <c r="F4" s="26">
        <v>0.29562599009978446</v>
      </c>
      <c r="G4" s="26">
        <v>0.42521582955756815</v>
      </c>
      <c r="H4" s="27">
        <v>0.13375831437657723</v>
      </c>
      <c r="I4" s="51">
        <v>587.45049010348771</v>
      </c>
      <c r="J4" s="53">
        <v>16361.332580342605</v>
      </c>
      <c r="K4" s="87">
        <v>33265.746919906669</v>
      </c>
      <c r="L4" s="53">
        <v>47848.033143587076</v>
      </c>
      <c r="M4" s="54">
        <v>15051.349960748177</v>
      </c>
      <c r="N4" s="7"/>
      <c r="O4" s="7"/>
      <c r="P4" s="15"/>
      <c r="Q4" s="19"/>
      <c r="R4" s="15"/>
      <c r="S4" s="40"/>
      <c r="T4" s="7"/>
      <c r="U4" s="7"/>
      <c r="V4" s="7"/>
      <c r="W4" s="7"/>
      <c r="X4" s="7"/>
      <c r="Y4" s="7"/>
      <c r="Z4" s="7"/>
    </row>
    <row r="5" spans="2:28" x14ac:dyDescent="0.25">
      <c r="B5" s="49" t="s">
        <v>18</v>
      </c>
      <c r="C5" s="52">
        <v>1096866.7459921094</v>
      </c>
      <c r="D5" s="30">
        <v>0.06</v>
      </c>
      <c r="E5" s="28">
        <v>0.1384117447740186</v>
      </c>
      <c r="F5" s="29">
        <v>0.25491639733097032</v>
      </c>
      <c r="G5" s="29">
        <v>0.37134513631861527</v>
      </c>
      <c r="H5" s="30">
        <v>0.23532672157639589</v>
      </c>
      <c r="I5" s="52">
        <v>65812.004759526564</v>
      </c>
      <c r="J5" s="47">
        <v>142710.08569152604</v>
      </c>
      <c r="K5" s="88">
        <v>262832.76008602587</v>
      </c>
      <c r="L5" s="47">
        <v>382877.16343496804</v>
      </c>
      <c r="M5" s="55">
        <v>242634.73202006295</v>
      </c>
      <c r="N5" s="7"/>
      <c r="O5" s="7"/>
      <c r="P5" s="15"/>
      <c r="Q5" s="19"/>
      <c r="R5" s="15"/>
      <c r="S5" s="40"/>
      <c r="T5" s="7"/>
      <c r="U5" s="7"/>
      <c r="V5" s="7"/>
      <c r="W5" s="7"/>
      <c r="X5" s="7"/>
      <c r="Y5" s="7"/>
      <c r="Z5" s="7"/>
    </row>
    <row r="6" spans="2:28" ht="12.6" thickBot="1" x14ac:dyDescent="0.3">
      <c r="B6" s="50" t="s">
        <v>19</v>
      </c>
      <c r="C6" s="9"/>
      <c r="D6" s="11"/>
      <c r="E6" s="31">
        <v>0.16052333566248225</v>
      </c>
      <c r="F6" s="86">
        <v>0.13199045852107075</v>
      </c>
      <c r="G6" s="32">
        <v>0.43907187432233818</v>
      </c>
      <c r="H6" s="33">
        <v>0.26841433149410887</v>
      </c>
      <c r="I6" s="56"/>
      <c r="J6" s="10"/>
      <c r="K6" s="10"/>
      <c r="L6" s="10"/>
      <c r="M6" s="11"/>
      <c r="N6" s="7"/>
      <c r="O6" s="7"/>
      <c r="P6" s="15"/>
      <c r="Q6" s="19"/>
      <c r="R6" s="15"/>
      <c r="S6" s="40"/>
      <c r="T6" s="7"/>
      <c r="U6" s="7"/>
      <c r="V6" s="7"/>
      <c r="W6" s="7"/>
      <c r="X6" s="7"/>
      <c r="Y6" s="7"/>
      <c r="Z6" s="7"/>
    </row>
    <row r="7" spans="2:28" ht="12.6" thickBot="1" x14ac:dyDescent="0.3">
      <c r="B7" s="7"/>
      <c r="C7" s="7"/>
      <c r="D7" s="7"/>
      <c r="E7" s="7"/>
      <c r="F7" s="15"/>
      <c r="G7" s="7"/>
      <c r="H7" s="15"/>
      <c r="I7" s="40"/>
      <c r="J7" s="7"/>
      <c r="K7" s="7"/>
      <c r="L7" s="7"/>
      <c r="M7" s="7"/>
      <c r="N7" s="7"/>
      <c r="O7" s="7"/>
      <c r="P7" s="15"/>
      <c r="Q7" s="19"/>
      <c r="R7" s="15"/>
      <c r="S7" s="40"/>
      <c r="T7" s="7"/>
      <c r="U7" s="7"/>
      <c r="V7" s="7"/>
      <c r="W7" s="7"/>
      <c r="X7" s="7"/>
      <c r="Y7" s="7"/>
      <c r="Z7" s="7"/>
    </row>
    <row r="8" spans="2:28" ht="12" customHeight="1" thickBot="1" x14ac:dyDescent="0.3">
      <c r="B8" s="202" t="s">
        <v>23</v>
      </c>
      <c r="C8" s="213" t="s">
        <v>24</v>
      </c>
      <c r="D8" s="215" t="s">
        <v>38</v>
      </c>
      <c r="E8" s="216"/>
      <c r="F8" s="216"/>
      <c r="G8" s="217"/>
      <c r="H8" s="206" t="s">
        <v>39</v>
      </c>
      <c r="I8" s="207"/>
      <c r="J8" s="207"/>
      <c r="K8" s="208"/>
      <c r="L8" s="7"/>
      <c r="M8" s="7"/>
      <c r="N8" s="7"/>
      <c r="O8" s="7"/>
      <c r="P8" s="15"/>
      <c r="Q8" s="19"/>
      <c r="R8" s="15"/>
      <c r="S8" s="40"/>
      <c r="T8" s="7"/>
      <c r="U8" s="7"/>
      <c r="V8" s="7"/>
      <c r="W8" s="7"/>
      <c r="X8" s="7"/>
      <c r="Y8" s="7"/>
      <c r="Z8" s="7"/>
    </row>
    <row r="9" spans="2:28" ht="36" x14ac:dyDescent="0.25">
      <c r="B9" s="203"/>
      <c r="C9" s="214"/>
      <c r="D9" s="162" t="s">
        <v>41</v>
      </c>
      <c r="E9" s="162" t="s">
        <v>42</v>
      </c>
      <c r="F9" s="162" t="s">
        <v>43</v>
      </c>
      <c r="G9" s="163" t="s">
        <v>44</v>
      </c>
      <c r="H9" s="162" t="s">
        <v>41</v>
      </c>
      <c r="I9" s="162" t="s">
        <v>42</v>
      </c>
      <c r="J9" s="162" t="s">
        <v>43</v>
      </c>
      <c r="K9" s="163" t="s">
        <v>44</v>
      </c>
      <c r="L9" s="7"/>
      <c r="M9" s="7"/>
      <c r="N9" s="7"/>
      <c r="O9" s="7"/>
      <c r="P9" s="15"/>
      <c r="Q9" s="19"/>
      <c r="R9" s="15"/>
      <c r="S9" s="40"/>
      <c r="T9" s="7"/>
      <c r="U9" s="7"/>
      <c r="V9" s="7"/>
      <c r="W9" s="7"/>
      <c r="X9" s="7"/>
      <c r="Y9" s="7"/>
      <c r="Z9" s="7"/>
    </row>
    <row r="10" spans="2:28" ht="12.6" thickBot="1" x14ac:dyDescent="0.3">
      <c r="B10" s="160"/>
      <c r="C10" s="161"/>
      <c r="D10" s="164"/>
      <c r="E10" s="164"/>
      <c r="F10" s="164"/>
      <c r="G10" s="143"/>
      <c r="H10" s="164"/>
      <c r="I10" s="164"/>
      <c r="J10" s="164"/>
      <c r="K10" s="143"/>
      <c r="L10" s="7"/>
      <c r="M10" s="7"/>
      <c r="N10" s="7"/>
      <c r="O10" s="7"/>
      <c r="P10" s="15"/>
      <c r="Q10" s="19"/>
      <c r="R10" s="15"/>
      <c r="S10" s="40"/>
      <c r="T10" s="7"/>
      <c r="U10" s="7"/>
      <c r="V10" s="7"/>
      <c r="W10" s="7"/>
      <c r="X10" s="7"/>
      <c r="Y10" s="7"/>
      <c r="Z10" s="7"/>
    </row>
    <row r="11" spans="2:28" x14ac:dyDescent="0.25">
      <c r="B11" s="3" t="s">
        <v>17</v>
      </c>
      <c r="C11" s="5" t="s">
        <v>20</v>
      </c>
      <c r="D11" s="22">
        <v>5.292861024511393E-2</v>
      </c>
      <c r="E11" s="34">
        <v>0.16735914698352716</v>
      </c>
      <c r="F11" s="34">
        <v>0.71695893038806968</v>
      </c>
      <c r="G11" s="35">
        <v>6.2753312383290211E-2</v>
      </c>
      <c r="H11" s="89">
        <f>D11*$K4</f>
        <v>1760.7097532363393</v>
      </c>
      <c r="I11" s="90">
        <f t="shared" ref="I11:K11" si="0">E11*$K4</f>
        <v>5567.3270282854764</v>
      </c>
      <c r="J11" s="91">
        <f t="shared" si="0"/>
        <v>23850.174330256508</v>
      </c>
      <c r="K11" s="92">
        <f t="shared" si="0"/>
        <v>2087.5358081283775</v>
      </c>
      <c r="L11" s="7"/>
      <c r="M11" s="7"/>
      <c r="N11" s="7"/>
      <c r="O11" s="7"/>
      <c r="P11" s="15"/>
      <c r="Q11" s="19"/>
      <c r="R11" s="15"/>
      <c r="S11" s="40"/>
      <c r="T11" s="7"/>
      <c r="U11" s="7"/>
      <c r="V11" s="7"/>
      <c r="W11" s="7"/>
      <c r="X11" s="7"/>
      <c r="Y11" s="7"/>
      <c r="Z11" s="7"/>
    </row>
    <row r="12" spans="2:28" x14ac:dyDescent="0.25">
      <c r="B12" s="6" t="s">
        <v>18</v>
      </c>
      <c r="C12" s="8" t="s">
        <v>20</v>
      </c>
      <c r="D12" s="23">
        <v>0.11394422177306743</v>
      </c>
      <c r="E12" s="36">
        <v>0.39567833860349322</v>
      </c>
      <c r="F12" s="36">
        <v>0.13262166754678859</v>
      </c>
      <c r="G12" s="37">
        <v>0.3577557720766506</v>
      </c>
      <c r="H12" s="93">
        <f t="shared" ref="H12:K12" si="1">D12*$K5</f>
        <v>29948.274304469556</v>
      </c>
      <c r="I12" s="94">
        <f t="shared" si="1"/>
        <v>103997.22984140924</v>
      </c>
      <c r="J12" s="95">
        <f t="shared" si="1"/>
        <v>34857.318928533765</v>
      </c>
      <c r="K12" s="96">
        <f t="shared" si="1"/>
        <v>94029.937011613263</v>
      </c>
      <c r="L12" s="7"/>
      <c r="M12" s="7"/>
      <c r="N12" s="7"/>
      <c r="O12" s="7"/>
      <c r="P12" s="15"/>
      <c r="Q12" s="19"/>
      <c r="R12" s="15"/>
      <c r="S12" s="40"/>
      <c r="T12" s="7"/>
      <c r="U12" s="7"/>
      <c r="V12" s="7"/>
      <c r="W12" s="7"/>
      <c r="X12" s="7"/>
      <c r="Y12" s="7"/>
      <c r="Z12" s="7"/>
    </row>
    <row r="13" spans="2:28" ht="12.6" thickBot="1" x14ac:dyDescent="0.3">
      <c r="B13" s="66" t="s">
        <v>19</v>
      </c>
      <c r="C13" s="68" t="s">
        <v>20</v>
      </c>
      <c r="D13" s="76">
        <v>0</v>
      </c>
      <c r="E13" s="77">
        <v>5.2939028842643301E-2</v>
      </c>
      <c r="F13" s="77">
        <v>0.73968601679445056</v>
      </c>
      <c r="G13" s="75">
        <v>0.20737495436290618</v>
      </c>
      <c r="H13" s="24"/>
      <c r="I13" s="59"/>
      <c r="J13" s="38"/>
      <c r="K13" s="39"/>
      <c r="L13" s="7"/>
      <c r="M13" s="7"/>
      <c r="N13" s="7"/>
      <c r="O13" s="7"/>
      <c r="P13" s="15"/>
      <c r="Q13" s="57"/>
      <c r="R13" s="15"/>
      <c r="S13" s="40"/>
      <c r="T13" s="7"/>
      <c r="U13" s="7"/>
      <c r="V13" s="7"/>
      <c r="W13" s="7"/>
      <c r="X13" s="7"/>
      <c r="Y13" s="7"/>
      <c r="Z13" s="7"/>
    </row>
    <row r="14" spans="2:28" x14ac:dyDescent="0.25">
      <c r="B14" s="6" t="s">
        <v>17</v>
      </c>
      <c r="C14" s="8" t="s">
        <v>13</v>
      </c>
      <c r="D14" s="23">
        <v>0</v>
      </c>
      <c r="E14" s="36">
        <v>0.12878940629969887</v>
      </c>
      <c r="F14" s="36">
        <v>0.12758064064191746</v>
      </c>
      <c r="G14" s="37">
        <v>0</v>
      </c>
      <c r="H14" s="36"/>
      <c r="I14" s="58"/>
      <c r="J14" s="36"/>
      <c r="K14" s="36"/>
      <c r="L14" s="7"/>
      <c r="M14" s="7"/>
      <c r="N14" s="7"/>
      <c r="O14" s="7"/>
      <c r="P14" s="15"/>
      <c r="Q14" s="19"/>
      <c r="R14" s="15"/>
      <c r="S14" s="40"/>
      <c r="T14" s="7"/>
      <c r="U14" s="7"/>
      <c r="V14" s="7"/>
      <c r="W14" s="7"/>
      <c r="X14" s="7"/>
      <c r="Z14" s="7"/>
    </row>
    <row r="15" spans="2:28" x14ac:dyDescent="0.25">
      <c r="B15" s="6" t="s">
        <v>17</v>
      </c>
      <c r="C15" s="8" t="s">
        <v>14</v>
      </c>
      <c r="D15" s="23">
        <v>7.9849839580559984E-3</v>
      </c>
      <c r="E15" s="36">
        <v>9.4046164216387822E-3</v>
      </c>
      <c r="F15" s="36">
        <v>0.30307942284428008</v>
      </c>
      <c r="G15" s="37">
        <v>3.014113191998458E-2</v>
      </c>
      <c r="H15" s="36"/>
      <c r="I15" s="58"/>
      <c r="J15" s="36"/>
      <c r="K15" s="36"/>
      <c r="L15" s="7"/>
      <c r="M15" s="7"/>
      <c r="N15" s="7"/>
      <c r="O15" s="7"/>
      <c r="P15" s="15"/>
      <c r="Q15" s="19"/>
      <c r="R15" s="15"/>
      <c r="S15" s="40"/>
      <c r="T15" s="7"/>
      <c r="U15" s="7"/>
      <c r="V15" s="7"/>
      <c r="W15" s="7"/>
      <c r="X15" s="7"/>
      <c r="Z15" s="7"/>
    </row>
    <row r="16" spans="2:28" x14ac:dyDescent="0.25">
      <c r="B16" s="6" t="s">
        <v>17</v>
      </c>
      <c r="C16" s="8" t="s">
        <v>15</v>
      </c>
      <c r="D16" s="23">
        <v>3.9440697601641685E-2</v>
      </c>
      <c r="E16" s="36">
        <v>5.187780212797608E-3</v>
      </c>
      <c r="F16" s="36">
        <v>0.15885274171133962</v>
      </c>
      <c r="G16" s="37">
        <v>2.6271116725904337E-2</v>
      </c>
      <c r="H16" s="36"/>
      <c r="I16" s="58"/>
      <c r="J16" s="36"/>
      <c r="K16" s="36"/>
      <c r="L16" s="7"/>
      <c r="M16" s="7"/>
      <c r="N16" s="7"/>
      <c r="O16" s="7"/>
      <c r="P16" s="15"/>
      <c r="Q16" s="19"/>
      <c r="R16" s="15"/>
      <c r="S16" s="40"/>
      <c r="T16" s="7"/>
      <c r="U16" s="7"/>
      <c r="V16" s="7"/>
      <c r="W16" s="7"/>
      <c r="X16" s="7"/>
      <c r="Z16" s="7"/>
    </row>
    <row r="17" spans="2:32" x14ac:dyDescent="0.25">
      <c r="B17" s="66" t="s">
        <v>17</v>
      </c>
      <c r="C17" s="68" t="s">
        <v>16</v>
      </c>
      <c r="D17" s="76">
        <v>5.5029286854162435E-3</v>
      </c>
      <c r="E17" s="77">
        <v>2.3977344049391912E-2</v>
      </c>
      <c r="F17" s="77">
        <v>0.12744612519053256</v>
      </c>
      <c r="G17" s="75">
        <v>6.3410637374012938E-3</v>
      </c>
      <c r="H17" s="36"/>
      <c r="I17" s="58"/>
      <c r="J17" s="36"/>
      <c r="K17" s="36"/>
      <c r="L17" s="7"/>
      <c r="M17" s="7"/>
      <c r="N17" s="7"/>
      <c r="O17" s="7"/>
      <c r="P17" s="15"/>
      <c r="Q17" s="19"/>
      <c r="R17" s="15"/>
      <c r="S17" s="40"/>
      <c r="T17" s="7"/>
      <c r="U17" s="7"/>
      <c r="V17" s="7"/>
      <c r="W17" s="7"/>
      <c r="X17" s="7"/>
      <c r="Z17" s="7"/>
    </row>
    <row r="18" spans="2:32" x14ac:dyDescent="0.25">
      <c r="B18" s="6" t="s">
        <v>18</v>
      </c>
      <c r="C18" s="8" t="s">
        <v>13</v>
      </c>
      <c r="D18" s="23">
        <v>0</v>
      </c>
      <c r="E18" s="36">
        <v>0.11116501863857015</v>
      </c>
      <c r="F18" s="36">
        <v>0</v>
      </c>
      <c r="G18" s="37">
        <v>0</v>
      </c>
      <c r="H18" s="36"/>
      <c r="I18" s="58"/>
      <c r="J18" s="36"/>
      <c r="K18" s="36"/>
      <c r="L18" s="7"/>
      <c r="M18" s="7"/>
      <c r="N18" s="7"/>
      <c r="O18" s="7"/>
      <c r="P18" s="15"/>
      <c r="Q18" s="19"/>
      <c r="R18" s="15"/>
      <c r="S18" s="40"/>
      <c r="T18" s="7"/>
      <c r="U18" s="7"/>
      <c r="V18" s="7"/>
      <c r="W18" s="7"/>
      <c r="X18" s="7"/>
      <c r="Z18" s="7"/>
    </row>
    <row r="19" spans="2:32" x14ac:dyDescent="0.25">
      <c r="B19" s="6" t="s">
        <v>18</v>
      </c>
      <c r="C19" s="8" t="s">
        <v>14</v>
      </c>
      <c r="D19" s="23">
        <v>5.8067571710044528E-2</v>
      </c>
      <c r="E19" s="36">
        <v>5.8551468140961571E-2</v>
      </c>
      <c r="F19" s="36">
        <v>7.1616671775721591E-2</v>
      </c>
      <c r="G19" s="37">
        <v>8.5165771841398646E-2</v>
      </c>
      <c r="H19" s="36"/>
      <c r="I19" s="58"/>
      <c r="J19" s="36"/>
      <c r="K19" s="36"/>
      <c r="L19" s="7"/>
      <c r="M19" s="7"/>
      <c r="N19" s="7"/>
      <c r="O19" s="7"/>
      <c r="P19" s="15"/>
      <c r="Q19" s="19"/>
      <c r="R19" s="15"/>
      <c r="S19" s="40"/>
      <c r="T19" s="7"/>
      <c r="U19" s="7"/>
      <c r="V19" s="7"/>
      <c r="W19" s="7"/>
      <c r="X19" s="7"/>
      <c r="Z19" s="7"/>
    </row>
    <row r="20" spans="2:32" x14ac:dyDescent="0.25">
      <c r="B20" s="6" t="s">
        <v>18</v>
      </c>
      <c r="C20" s="8" t="s">
        <v>15</v>
      </c>
      <c r="D20" s="23">
        <v>1.9716204814114693E-2</v>
      </c>
      <c r="E20" s="36">
        <v>1.8099398765825964E-2</v>
      </c>
      <c r="F20" s="36">
        <v>5.6196425924137698E-2</v>
      </c>
      <c r="G20" s="37">
        <v>0.25561574867559161</v>
      </c>
      <c r="H20" s="36"/>
      <c r="I20" s="36"/>
      <c r="J20" s="36"/>
      <c r="K20" s="3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Z20" s="7"/>
    </row>
    <row r="21" spans="2:32" x14ac:dyDescent="0.25">
      <c r="B21" s="66" t="s">
        <v>18</v>
      </c>
      <c r="C21" s="68" t="s">
        <v>16</v>
      </c>
      <c r="D21" s="76">
        <v>3.6160445248908199E-2</v>
      </c>
      <c r="E21" s="77">
        <v>0.20786245305813553</v>
      </c>
      <c r="F21" s="77">
        <v>4.8085698469292814E-3</v>
      </c>
      <c r="G21" s="75">
        <v>1.6974251559660362E-2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7"/>
      <c r="U21" s="36"/>
      <c r="V21" s="36"/>
      <c r="W21" s="36"/>
      <c r="X21" s="36"/>
      <c r="Z21" s="13"/>
      <c r="AA21" s="12"/>
      <c r="AB21" s="12"/>
      <c r="AC21" s="12"/>
      <c r="AD21" s="12"/>
      <c r="AE21" s="12"/>
      <c r="AF21" s="12"/>
    </row>
    <row r="22" spans="2:32" x14ac:dyDescent="0.25">
      <c r="B22" s="6" t="s">
        <v>19</v>
      </c>
      <c r="C22" s="8" t="s">
        <v>13</v>
      </c>
      <c r="D22" s="23">
        <v>0</v>
      </c>
      <c r="E22" s="36">
        <v>1.642935377875137E-2</v>
      </c>
      <c r="F22" s="36">
        <v>0</v>
      </c>
      <c r="G22" s="37"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7"/>
      <c r="U22" s="36"/>
      <c r="V22" s="36"/>
      <c r="W22" s="36"/>
      <c r="X22" s="36"/>
      <c r="Z22" s="13"/>
      <c r="AA22" s="12"/>
      <c r="AB22" s="12"/>
      <c r="AC22" s="12"/>
      <c r="AD22" s="12"/>
      <c r="AE22" s="12"/>
      <c r="AF22" s="12"/>
    </row>
    <row r="23" spans="2:32" x14ac:dyDescent="0.25">
      <c r="B23" s="6" t="s">
        <v>19</v>
      </c>
      <c r="C23" s="8" t="s">
        <v>14</v>
      </c>
      <c r="D23" s="23">
        <v>0</v>
      </c>
      <c r="E23" s="36">
        <v>3.6509675063891932E-2</v>
      </c>
      <c r="F23" s="36">
        <v>0.42716319824753562</v>
      </c>
      <c r="G23" s="37"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7"/>
      <c r="U23" s="36"/>
      <c r="V23" s="36"/>
      <c r="W23" s="36"/>
      <c r="X23" s="36"/>
      <c r="Z23" s="13"/>
      <c r="AA23" s="12"/>
      <c r="AB23" s="12"/>
      <c r="AC23" s="12"/>
      <c r="AD23" s="12"/>
      <c r="AE23" s="12"/>
      <c r="AF23" s="12"/>
    </row>
    <row r="24" spans="2:32" x14ac:dyDescent="0.25">
      <c r="B24" s="6" t="s">
        <v>19</v>
      </c>
      <c r="C24" s="8" t="s">
        <v>15</v>
      </c>
      <c r="D24" s="23">
        <v>0</v>
      </c>
      <c r="E24" s="36">
        <v>0</v>
      </c>
      <c r="F24" s="36">
        <v>0.23220153340635269</v>
      </c>
      <c r="G24" s="37">
        <v>0.20737495436290618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7"/>
      <c r="U24" s="36"/>
      <c r="V24" s="36"/>
      <c r="W24" s="36"/>
      <c r="X24" s="36"/>
      <c r="Z24" s="13"/>
      <c r="AA24" s="12"/>
      <c r="AB24" s="12"/>
      <c r="AC24" s="12"/>
      <c r="AD24" s="12"/>
      <c r="AE24" s="12"/>
      <c r="AF24" s="12"/>
    </row>
    <row r="25" spans="2:32" ht="12.6" thickBot="1" x14ac:dyDescent="0.3">
      <c r="B25" s="9" t="s">
        <v>19</v>
      </c>
      <c r="C25" s="11" t="s">
        <v>16</v>
      </c>
      <c r="D25" s="24">
        <v>0</v>
      </c>
      <c r="E25" s="38">
        <v>0</v>
      </c>
      <c r="F25" s="38">
        <v>8.0321285140562262E-2</v>
      </c>
      <c r="G25" s="39"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7"/>
      <c r="U25" s="36"/>
      <c r="V25" s="36"/>
      <c r="W25" s="36"/>
      <c r="X25" s="36"/>
      <c r="Z25" s="13"/>
      <c r="AA25" s="12"/>
      <c r="AB25" s="12"/>
      <c r="AC25" s="12"/>
      <c r="AD25" s="12"/>
      <c r="AE25" s="12"/>
      <c r="AF25" s="12"/>
    </row>
    <row r="26" spans="2:32" x14ac:dyDescent="0.25">
      <c r="B26" s="7"/>
      <c r="C26" s="7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7"/>
      <c r="U26" s="36"/>
      <c r="V26" s="36"/>
      <c r="W26" s="36"/>
      <c r="X26" s="36"/>
      <c r="Z26" s="13"/>
      <c r="AA26" s="12"/>
      <c r="AB26" s="12"/>
      <c r="AC26" s="12"/>
      <c r="AD26" s="12"/>
      <c r="AE26" s="12"/>
      <c r="AF26" s="12"/>
    </row>
    <row r="27" spans="2:32" x14ac:dyDescent="0.25">
      <c r="B27" s="7"/>
      <c r="C27" s="7"/>
      <c r="D27" s="7"/>
      <c r="E27" s="36"/>
      <c r="F27" s="13"/>
      <c r="G27" s="13"/>
      <c r="H27" s="13"/>
      <c r="I27" s="13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7"/>
      <c r="U27" s="36"/>
      <c r="V27" s="36"/>
      <c r="W27" s="36"/>
      <c r="X27" s="36"/>
      <c r="Z27" s="13"/>
      <c r="AA27" s="12"/>
      <c r="AB27" s="12"/>
      <c r="AC27" s="12"/>
      <c r="AD27" s="12"/>
      <c r="AE27" s="12"/>
      <c r="AF27" s="12"/>
    </row>
    <row r="28" spans="2:32" x14ac:dyDescent="0.25">
      <c r="B28" s="7"/>
      <c r="C28" s="7"/>
      <c r="D28" s="7"/>
      <c r="E28" s="36"/>
      <c r="F28" s="13"/>
      <c r="G28" s="13"/>
      <c r="H28" s="13"/>
      <c r="I28" s="13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7"/>
      <c r="U28" s="36"/>
      <c r="V28" s="36"/>
      <c r="W28" s="36"/>
      <c r="X28" s="36"/>
      <c r="Z28" s="13"/>
      <c r="AA28" s="12"/>
      <c r="AB28" s="12"/>
      <c r="AC28" s="12"/>
      <c r="AD28" s="12"/>
      <c r="AE28" s="12"/>
      <c r="AF28" s="12"/>
    </row>
    <row r="29" spans="2:32" x14ac:dyDescent="0.25">
      <c r="B29" s="7"/>
      <c r="C29" s="7"/>
      <c r="D29" s="7"/>
      <c r="E29" s="36"/>
      <c r="F29" s="13"/>
      <c r="G29" s="13"/>
      <c r="H29" s="13"/>
      <c r="I29" s="13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13"/>
      <c r="AA29" s="12"/>
      <c r="AB29" s="12"/>
      <c r="AC29" s="12"/>
      <c r="AD29" s="12"/>
      <c r="AE29" s="12"/>
      <c r="AF29" s="12"/>
    </row>
    <row r="30" spans="2:32" x14ac:dyDescent="0.25">
      <c r="B30" s="7"/>
      <c r="C30" s="7"/>
      <c r="D30" s="7"/>
      <c r="E30" s="36"/>
      <c r="F30" s="13"/>
      <c r="G30" s="13"/>
      <c r="H30" s="13"/>
      <c r="I30" s="13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13"/>
      <c r="AA30" s="12"/>
      <c r="AB30" s="12"/>
      <c r="AC30" s="12"/>
      <c r="AD30" s="12"/>
      <c r="AE30" s="12"/>
      <c r="AF30" s="12"/>
    </row>
    <row r="31" spans="2:32" x14ac:dyDescent="0.25">
      <c r="B31" s="7"/>
      <c r="C31" s="7"/>
      <c r="D31" s="7"/>
      <c r="E31" s="36"/>
      <c r="F31" s="13"/>
      <c r="G31" s="13"/>
      <c r="H31" s="13"/>
      <c r="I31" s="13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13"/>
      <c r="AA31" s="12"/>
      <c r="AB31" s="12"/>
      <c r="AC31" s="12"/>
      <c r="AD31" s="12"/>
      <c r="AE31" s="12"/>
      <c r="AF31" s="12"/>
    </row>
    <row r="32" spans="2:32" x14ac:dyDescent="0.25">
      <c r="B32" s="7"/>
      <c r="C32" s="7"/>
      <c r="D32" s="7"/>
      <c r="E32" s="36"/>
      <c r="F32" s="13"/>
      <c r="G32" s="13"/>
      <c r="H32" s="13"/>
      <c r="I32" s="13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13"/>
      <c r="AA32" s="12"/>
      <c r="AB32" s="12"/>
      <c r="AC32" s="12"/>
      <c r="AD32" s="12"/>
      <c r="AE32" s="12"/>
      <c r="AF32" s="12"/>
    </row>
    <row r="33" spans="1:32" x14ac:dyDescent="0.25">
      <c r="B33" s="7"/>
      <c r="C33" s="7"/>
      <c r="D33" s="7"/>
      <c r="E33" s="36"/>
      <c r="F33" s="13"/>
      <c r="G33" s="13"/>
      <c r="H33" s="13"/>
      <c r="I33" s="13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13"/>
      <c r="AA33" s="12"/>
      <c r="AB33" s="12"/>
      <c r="AC33" s="12"/>
      <c r="AD33" s="12"/>
      <c r="AE33" s="12"/>
      <c r="AF33" s="12"/>
    </row>
    <row r="34" spans="1:32" x14ac:dyDescent="0.25">
      <c r="B34" s="7"/>
      <c r="C34" s="7"/>
      <c r="D34" s="7"/>
      <c r="E34" s="36"/>
      <c r="F34" s="13"/>
      <c r="G34" s="13"/>
      <c r="H34" s="13"/>
      <c r="I34" s="13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13"/>
      <c r="AA34" s="12"/>
      <c r="AB34" s="12"/>
      <c r="AC34" s="12"/>
      <c r="AD34" s="12"/>
      <c r="AE34" s="12"/>
      <c r="AF34" s="12"/>
    </row>
    <row r="35" spans="1:32" x14ac:dyDescent="0.25">
      <c r="B35" s="7"/>
      <c r="C35" s="7"/>
      <c r="D35" s="7"/>
      <c r="E35" s="36"/>
      <c r="F35" s="13"/>
      <c r="G35" s="13"/>
      <c r="H35" s="13"/>
      <c r="I35" s="13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13"/>
      <c r="AA35" s="12"/>
      <c r="AB35" s="12"/>
      <c r="AC35" s="12"/>
      <c r="AD35" s="12"/>
      <c r="AE35" s="12"/>
      <c r="AF35" s="12"/>
    </row>
    <row r="36" spans="1:32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32" x14ac:dyDescent="0.25">
      <c r="F37" s="7"/>
      <c r="G37" s="7"/>
      <c r="H37" s="7"/>
      <c r="I37" s="7"/>
      <c r="P37" s="7"/>
      <c r="Q37" s="7"/>
      <c r="R37" s="7"/>
      <c r="S37" s="7"/>
    </row>
  </sheetData>
  <autoFilter ref="B10:H25"/>
  <mergeCells count="8">
    <mergeCell ref="H8:K8"/>
    <mergeCell ref="E2:H2"/>
    <mergeCell ref="I2:M2"/>
    <mergeCell ref="C2:D2"/>
    <mergeCell ref="B2:B3"/>
    <mergeCell ref="B8:B9"/>
    <mergeCell ref="C8:C9"/>
    <mergeCell ref="D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Assessment sheet</vt:lpstr>
      <vt:lpstr>Data</vt:lpstr>
      <vt:lpstr>Potentials</vt:lpstr>
      <vt:lpstr>'Assessment sheet'!Druckbereich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2018-09-25T13:56:57Z</dcterms:modified>
</cp:coreProperties>
</file>